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375" windowWidth="15450" windowHeight="10200"/>
  </bookViews>
  <sheets>
    <sheet name="Бюджет" sheetId="3" r:id="rId1"/>
  </sheets>
  <definedNames>
    <definedName name="APPT" localSheetId="0">Бюджет!#REF!</definedName>
    <definedName name="FIO" localSheetId="0">Бюджет!#REF!</definedName>
    <definedName name="SIGN" localSheetId="0">Бюджет!$A$22:$F$23</definedName>
  </definedNames>
  <calcPr calcId="144525"/>
</workbook>
</file>

<file path=xl/calcChain.xml><?xml version="1.0" encoding="utf-8"?>
<calcChain xmlns="http://schemas.openxmlformats.org/spreadsheetml/2006/main">
  <c r="F28" i="3" l="1"/>
  <c r="E20" i="3"/>
  <c r="E44" i="3"/>
  <c r="F160" i="3"/>
  <c r="F155" i="3" s="1"/>
  <c r="F156" i="3"/>
  <c r="E156" i="3"/>
  <c r="E155" i="3" s="1"/>
  <c r="E154" i="3" s="1"/>
  <c r="F152" i="3"/>
  <c r="F151" i="3" s="1"/>
  <c r="F150" i="3" s="1"/>
  <c r="E152" i="3"/>
  <c r="E151" i="3" s="1"/>
  <c r="E150" i="3" s="1"/>
  <c r="F139" i="3"/>
  <c r="F144" i="3"/>
  <c r="F136" i="3"/>
  <c r="E139" i="3"/>
  <c r="F133" i="3"/>
  <c r="E133" i="3"/>
  <c r="F125" i="3"/>
  <c r="E125" i="3"/>
  <c r="F121" i="3"/>
  <c r="F120" i="3" s="1"/>
  <c r="F119" i="3" s="1"/>
  <c r="E121" i="3"/>
  <c r="E120" i="3" s="1"/>
  <c r="E119" i="3" s="1"/>
  <c r="F113" i="3"/>
  <c r="F102" i="3"/>
  <c r="F101" i="3" s="1"/>
  <c r="F104" i="3"/>
  <c r="F106" i="3"/>
  <c r="F108" i="3"/>
  <c r="F111" i="3"/>
  <c r="F110" i="3" s="1"/>
  <c r="F115" i="3"/>
  <c r="F117" i="3"/>
  <c r="E117" i="3"/>
  <c r="E115" i="3"/>
  <c r="E113" i="3"/>
  <c r="E111" i="3"/>
  <c r="E110" i="3" s="1"/>
  <c r="E108" i="3"/>
  <c r="E106" i="3"/>
  <c r="E104" i="3"/>
  <c r="E102" i="3"/>
  <c r="F99" i="3"/>
  <c r="F98" i="3" s="1"/>
  <c r="E99" i="3"/>
  <c r="E98" i="3"/>
  <c r="E92" i="3"/>
  <c r="F88" i="3"/>
  <c r="F90" i="3"/>
  <c r="F92" i="3"/>
  <c r="F96" i="3"/>
  <c r="E88" i="3"/>
  <c r="E87" i="3" s="1"/>
  <c r="E96" i="3"/>
  <c r="E90" i="3"/>
  <c r="F78" i="3"/>
  <c r="F80" i="3"/>
  <c r="F82" i="3"/>
  <c r="F84" i="3"/>
  <c r="E84" i="3"/>
  <c r="E82" i="3"/>
  <c r="E80" i="3"/>
  <c r="E78" i="3"/>
  <c r="E77" i="3" s="1"/>
  <c r="F67" i="3"/>
  <c r="F69" i="3"/>
  <c r="F71" i="3"/>
  <c r="F73" i="3"/>
  <c r="F75" i="3"/>
  <c r="E71" i="3"/>
  <c r="E75" i="3"/>
  <c r="E73" i="3"/>
  <c r="E69" i="3"/>
  <c r="E67" i="3"/>
  <c r="F55" i="3"/>
  <c r="F54" i="3" s="1"/>
  <c r="F53" i="3" s="1"/>
  <c r="F60" i="3"/>
  <c r="F59" i="3" s="1"/>
  <c r="F63" i="3"/>
  <c r="F62" i="3" s="1"/>
  <c r="E55" i="3"/>
  <c r="E63" i="3"/>
  <c r="E62" i="3" s="1"/>
  <c r="E60" i="3"/>
  <c r="E59" i="3" s="1"/>
  <c r="E54" i="3"/>
  <c r="F48" i="3"/>
  <c r="F44" i="3"/>
  <c r="F50" i="3"/>
  <c r="E49" i="3"/>
  <c r="E48" i="3" s="1"/>
  <c r="E50" i="3"/>
  <c r="F36" i="3"/>
  <c r="F38" i="3"/>
  <c r="E38" i="3"/>
  <c r="E35" i="3" s="1"/>
  <c r="E36" i="3"/>
  <c r="F33" i="3"/>
  <c r="F32" i="3" s="1"/>
  <c r="F31" i="3" s="1"/>
  <c r="E32" i="3"/>
  <c r="E31" i="3" s="1"/>
  <c r="E33" i="3"/>
  <c r="E28" i="3"/>
  <c r="F25" i="3"/>
  <c r="E25" i="3"/>
  <c r="F20" i="3"/>
  <c r="F18" i="3"/>
  <c r="E19" i="3"/>
  <c r="E18" i="3" s="1"/>
  <c r="E17" i="3" s="1"/>
  <c r="E16" i="3" l="1"/>
  <c r="E43" i="3"/>
  <c r="E58" i="3"/>
  <c r="E101" i="3"/>
  <c r="E86" i="3" s="1"/>
  <c r="E66" i="3"/>
  <c r="E65" i="3" s="1"/>
  <c r="F124" i="3"/>
  <c r="F123" i="3" s="1"/>
  <c r="E124" i="3"/>
  <c r="E123" i="3" s="1"/>
  <c r="F17" i="3"/>
  <c r="F154" i="3"/>
  <c r="F87" i="3"/>
  <c r="F86" i="3" s="1"/>
  <c r="F77" i="3"/>
  <c r="F66" i="3"/>
  <c r="F58" i="3"/>
  <c r="F43" i="3"/>
  <c r="F35" i="3"/>
  <c r="E162" i="3" l="1"/>
  <c r="F16" i="3"/>
  <c r="F162" i="3" s="1"/>
  <c r="F65" i="3"/>
</calcChain>
</file>

<file path=xl/sharedStrings.xml><?xml version="1.0" encoding="utf-8"?>
<sst xmlns="http://schemas.openxmlformats.org/spreadsheetml/2006/main" count="499" uniqueCount="190">
  <si>
    <t>тыс. руб.</t>
  </si>
  <si>
    <t>КФСР</t>
  </si>
  <si>
    <t>КЦСР</t>
  </si>
  <si>
    <t>КВР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</si>
  <si>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</si>
  <si>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</si>
  <si>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</si>
  <si>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</si>
  <si>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244</t>
  </si>
  <si>
    <t>Прочая закупка товаров, работ и услуг для обеспечения государственных (муниципальных) нужд</t>
  </si>
  <si>
    <t>121</t>
  </si>
  <si>
    <t>852</t>
  </si>
  <si>
    <t>540</t>
  </si>
  <si>
    <t>Иные межбюджетные трансферты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</si>
  <si>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</si>
  <si>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</si>
  <si>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</si>
  <si>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</si>
  <si>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870</t>
  </si>
  <si>
    <t>Резервные средства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</si>
  <si>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</si>
  <si>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</si>
  <si>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</si>
  <si>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</si>
  <si>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</si>
  <si>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</si>
  <si>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</si>
  <si>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</si>
  <si>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</si>
  <si>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</si>
  <si>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</si>
  <si>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</si>
  <si>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</si>
  <si>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</si>
  <si>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</si>
  <si>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</si>
  <si>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</si>
  <si>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</si>
  <si>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853</t>
  </si>
  <si>
    <t>Уплата иных платежей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</si>
  <si>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</si>
  <si>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</si>
  <si>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</si>
  <si>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</si>
  <si>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</si>
  <si>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</si>
  <si>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</si>
  <si>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</si>
  <si>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</si>
  <si>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</si>
  <si>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</si>
  <si>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</si>
  <si>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111</t>
  </si>
  <si>
    <t>112</t>
  </si>
  <si>
    <t>Иные выплаты персоналу казенных учреждений, за исключением фонда оплаты труда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</si>
  <si>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</si>
  <si>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</si>
  <si>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0804</t>
  </si>
  <si>
    <t>Другие вопросы в области культуры, кинематографии</t>
  </si>
  <si>
    <t>1000</t>
  </si>
  <si>
    <t>1001</t>
  </si>
  <si>
    <t>Пенсионное обеспечение</t>
  </si>
  <si>
    <t>321</t>
  </si>
  <si>
    <t>Пособия, компенсации и иные социальные выплаты гражданам, кроме публичных нормативных обязательств</t>
  </si>
  <si>
    <t>1100</t>
  </si>
  <si>
    <t>ФИЗИЧЕСКАЯ КУЛЬТУРА И СПОРТ</t>
  </si>
  <si>
    <t>1101</t>
  </si>
  <si>
    <t>Физическая культура</t>
  </si>
  <si>
    <t>Итого</t>
  </si>
  <si>
    <t>СОЦИАЛЬНАЯ ПОЛИТИКА</t>
  </si>
  <si>
    <t xml:space="preserve">Наименование </t>
  </si>
  <si>
    <t>Мероприятия по поддержке развития муниципальной службы</t>
  </si>
  <si>
    <t>2000142190</t>
  </si>
  <si>
    <t>Обеспечение деятельности муниципальных служащих администрации муниципальных образований</t>
  </si>
  <si>
    <t>2920122010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</si>
  <si>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</si>
  <si>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</si>
  <si>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</si>
  <si>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Уплата прочих налогов, сборов</t>
  </si>
  <si>
    <t>Обеспечение деятельности немуниципальных служащих администрации муниципальных образований</t>
  </si>
  <si>
    <t>2920122020</t>
  </si>
  <si>
    <t>Обеспечение деятельности Главы администрации муниципальных образований</t>
  </si>
  <si>
    <t>2920122040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</si>
  <si>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</si>
  <si>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2920162540</t>
  </si>
  <si>
    <t>Иные межбюджетные трансферты на исполнение полномочий поселений в жилищно-коммунальной сфере</t>
  </si>
  <si>
    <t>2920162560</t>
  </si>
  <si>
    <t>Иные межбюджетные трансферты на исполнение полномочий поселений контрольно-счетного органа муниципальных образований</t>
  </si>
  <si>
    <t>2920162510</t>
  </si>
  <si>
    <t>Иные межбюджетные трансферты на исполнение полномочий по кассовому обслуживанию бюджетов поселений</t>
  </si>
  <si>
    <t>2920162520</t>
  </si>
  <si>
    <t>Резервный фонд администрации муниципальных образований</t>
  </si>
  <si>
    <t>2930142010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</si>
  <si>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</si>
  <si>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2920171340</t>
  </si>
  <si>
    <t>Оценка недвижимости, признание прав и регулирование отношений по государственной и муниципальной собственности</t>
  </si>
  <si>
    <t>2930142030</t>
  </si>
  <si>
    <t>Иные обязательства</t>
  </si>
  <si>
    <t>2930142100</t>
  </si>
  <si>
    <t>Осуществление первичного воинского учета на территориях, где отсутствуют военные комиссариаты</t>
  </si>
  <si>
    <t>2930151180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</si>
  <si>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</si>
  <si>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</si>
  <si>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</si>
  <si>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</si>
  <si>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</si>
  <si>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2930142250</t>
  </si>
  <si>
    <t>Обеспечение пожарной безопасности</t>
  </si>
  <si>
    <t>0310</t>
  </si>
  <si>
    <t>Функционирование органов в сфере национальной безопасности и правоохранительной деятельности</t>
  </si>
  <si>
    <t>2930142200</t>
  </si>
  <si>
    <t>Мероприятия по содержанию автомобильных дорог</t>
  </si>
  <si>
    <t>2800142260</t>
  </si>
  <si>
    <t>Мероприятия по капитальному ремонту и ремонту автомобильных дорог</t>
  </si>
  <si>
    <t>2800242270</t>
  </si>
  <si>
    <t>Мероприятия по капитальному ремонту и ремонту дворовых территорий</t>
  </si>
  <si>
    <t>2800242290</t>
  </si>
  <si>
    <t>Капитальный ремонт и ремонт автомобильных дорог общего пользования местного значения</t>
  </si>
  <si>
    <t>2800270140</t>
  </si>
  <si>
    <t>Капитальный ремонт и ремонт автомобильных дорог общего пользования местного значения Местный бюджет</t>
  </si>
  <si>
    <t>28002S0140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</si>
  <si>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</si>
  <si>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>2420170780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</si>
  <si>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</si>
  <si>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</si>
  <si>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</si>
  <si>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>24201S0780</t>
  </si>
  <si>
    <t>Мероприятия в области строительства, архитектуры и градостроительства</t>
  </si>
  <si>
    <t>2930142340</t>
  </si>
  <si>
    <t>Мероприятия по землеустройству и землепользованию</t>
  </si>
  <si>
    <t>2930142350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</si>
  <si>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</si>
  <si>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2410109502</t>
  </si>
  <si>
    <t>2410109602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</si>
  <si>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</si>
  <si>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24101S9602</t>
  </si>
  <si>
    <t>Взнос на капитальный ремонт общего имущества многоквартирных домов региональному оператору</t>
  </si>
  <si>
    <t>2930142370</t>
  </si>
  <si>
    <t>Мероприятия по газификации</t>
  </si>
  <si>
    <t>2520142480</t>
  </si>
  <si>
    <t>Уличное освещение</t>
  </si>
  <si>
    <t>2600142510</t>
  </si>
  <si>
    <t>Благоустройство и озеленение</t>
  </si>
  <si>
    <t>2600142520</t>
  </si>
  <si>
    <t>Прочие мероприятия по благоустройству</t>
  </si>
  <si>
    <t>2600142530</t>
  </si>
  <si>
    <t>Организация и содержание мест захоронения</t>
  </si>
  <si>
    <t>2600142550</t>
  </si>
  <si>
    <t>Основное мероприятие "Охрана окружающей среды"</t>
  </si>
  <si>
    <t>2600200000</t>
  </si>
  <si>
    <t>Мероприятия по охране окружающей среды</t>
  </si>
  <si>
    <t>2600242540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</si>
  <si>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</si>
  <si>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3010174390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</si>
  <si>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</si>
  <si>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>30101S4390</t>
  </si>
  <si>
    <t>Реализация мероприятий по борьбе с борщевиком Сосновского Местный бюджет</t>
  </si>
  <si>
    <t>30201S4310</t>
  </si>
  <si>
    <t>Организация и проведение мероприятий для детей и молодежи</t>
  </si>
  <si>
    <t>2930142770</t>
  </si>
  <si>
    <t>Обеспечение деятельности муниципальных казенных учреждений</t>
  </si>
  <si>
    <t>2310122060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</si>
  <si>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</si>
  <si>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</si>
  <si>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</si>
  <si>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Обеспечение выплат стимулирующего характера работникам муниципальных учреждений культуры Ленинградской области</t>
  </si>
  <si>
    <t>2310170360</t>
  </si>
  <si>
    <t>Обеспечение деятельности творческих коллективов муниципальных казенных учреждений</t>
  </si>
  <si>
    <t>2320122060</t>
  </si>
  <si>
    <t>2320170360</t>
  </si>
  <si>
    <t>2330122060</t>
  </si>
  <si>
    <t>2330170360</t>
  </si>
  <si>
    <t>Проведение культурно-досуговых мероприятий</t>
  </si>
  <si>
    <t>2310142800</t>
  </si>
  <si>
    <t>Пенсии за выслугу лет и доплаты к пенсиям лицам, замещавшим муниципальные должности</t>
  </si>
  <si>
    <t>2930143010</t>
  </si>
  <si>
    <t>2340122060</t>
  </si>
  <si>
    <t>Организация и проведение спортивных мероприятий и спортивных соревнований</t>
  </si>
  <si>
    <t>2340142850</t>
  </si>
  <si>
    <t>Уточненный бюджетный план                        на 2016 год (тыс. руб.)</t>
  </si>
  <si>
    <t>Фактически исполнено на 01.07.2016 г. (тыс. руб.)</t>
  </si>
  <si>
    <t xml:space="preserve">Утверждено:     </t>
  </si>
  <si>
    <t xml:space="preserve">          Постановление администрации</t>
  </si>
  <si>
    <t xml:space="preserve">муниципального образования Мичуринское сельское поселение </t>
  </si>
  <si>
    <t xml:space="preserve">муниципального образования Приозерский муниципальный район </t>
  </si>
  <si>
    <t xml:space="preserve">Ленинградской области </t>
  </si>
  <si>
    <t>приложение № 5</t>
  </si>
  <si>
    <t>Приложение № 6</t>
  </si>
  <si>
    <t xml:space="preserve">                   от  11.07. 2016г.  № 150</t>
  </si>
  <si>
    <t xml:space="preserve">                                                                                                                                                            Расходы по  разделам, подразделам, целевым статьям                                                                                                                                              (муниципальным программам муниципального образования Мичуринское сельское поселение муниципального образования Приозерский муниципальный район Ленинградской области и непрограммым направлениям деятельности), группам и подгруппам видов расходов классификации расходов бюджетов         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</si>
</sst>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/>
    </xf>
    <xf numFmtId="164" fontId="0" fillId="0" borderId="0" xfId="0" applyNumberFormat="1"/>
    <xf numFmtId="164" fontId="7" fillId="0" borderId="0" xfId="0" applyNumberFormat="1" applyFont="1" applyFill="1" applyAlignment="1">
      <alignment vertical="top"/>
    </xf>
    <xf numFmtId="164" fontId="2" fillId="2" borderId="1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Alignment="1">
      <alignment horizontal="right" vertical="center"/>
    </xf>
    <xf numFmtId="164" fontId="8" fillId="0" borderId="0" xfId="0" applyNumberFormat="1" applyFont="1" applyAlignment="1">
      <alignment horizontal="right" vertical="distributed"/>
    </xf>
    <xf numFmtId="0" fontId="6" fillId="0" borderId="0" xfId="0" applyNumberFormat="1" applyFont="1" applyAlignment="1">
      <alignment horizontal="center" vertical="top" wrapText="1"/>
    </xf>
    <xf numFmtId="164" fontId="5" fillId="2" borderId="0" xfId="0" applyNumberFormat="1" applyFont="1" applyFill="1" applyAlignment="1">
      <alignment horizontal="right" vertical="top"/>
    </xf>
    <xf numFmtId="0" fontId="0" fillId="2" borderId="0" xfId="0" applyFill="1"/>
    <xf numFmtId="164" fontId="5" fillId="2" borderId="1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 applyProtection="1">
      <alignment horizontal="right" vertical="center" wrapText="1"/>
    </xf>
    <xf numFmtId="164" fontId="2" fillId="2" borderId="1" xfId="0" applyNumberFormat="1" applyFont="1" applyFill="1" applyBorder="1" applyAlignment="1" applyProtection="1">
      <alignment horizontal="right"/>
    </xf>
    <xf numFmtId="164" fontId="0" fillId="2" borderId="0" xfId="0" applyNumberFormat="1" applyFill="1"/>
    <xf numFmtId="0" fontId="1" fillId="2" borderId="2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163"/>
  <sheetViews>
    <sheetView showGridLines="0" tabSelected="1" zoomScale="94" zoomScaleNormal="94" workbookViewId="0">
      <selection activeCell="I13" sqref="I13"/>
    </sheetView>
  </sheetViews>
  <sheetFormatPr defaultColWidth="9.140625" defaultRowHeight="12.75" customHeight="1" outlineLevelRow="7" x14ac:dyDescent="0.2"/>
  <cols>
    <col min="1" max="1" width="44.28515625" customWidth="1"/>
    <col min="2" max="2" width="5.85546875" customWidth="1"/>
    <col min="3" max="3" width="11" customWidth="1"/>
    <col min="4" max="4" width="5.42578125" customWidth="1"/>
    <col min="5" max="5" width="9.7109375" style="18" customWidth="1"/>
    <col min="6" max="6" width="11.28515625" style="18" customWidth="1"/>
  </cols>
  <sheetData>
    <row r="1" spans="1:8" ht="14.25" customHeight="1" x14ac:dyDescent="0.2">
      <c r="A1" s="12"/>
      <c r="B1" s="14" t="s">
        <v>181</v>
      </c>
      <c r="C1" s="14"/>
      <c r="D1" s="14"/>
      <c r="E1" s="14"/>
      <c r="F1" s="14"/>
    </row>
    <row r="2" spans="1:8" ht="13.5" customHeight="1" x14ac:dyDescent="0.2">
      <c r="A2" s="14" t="s">
        <v>182</v>
      </c>
      <c r="B2" s="14"/>
      <c r="C2" s="14"/>
      <c r="D2" s="14"/>
      <c r="E2" s="14"/>
      <c r="F2" s="14"/>
    </row>
    <row r="3" spans="1:8" ht="12.75" customHeight="1" x14ac:dyDescent="0.2">
      <c r="A3" s="14" t="s">
        <v>183</v>
      </c>
      <c r="B3" s="14"/>
      <c r="C3" s="14"/>
      <c r="D3" s="14"/>
      <c r="E3" s="14"/>
      <c r="F3" s="14"/>
    </row>
    <row r="4" spans="1:8" ht="15" customHeight="1" x14ac:dyDescent="0.2">
      <c r="A4" s="14" t="s">
        <v>184</v>
      </c>
      <c r="B4" s="14"/>
      <c r="C4" s="14"/>
      <c r="D4" s="14"/>
      <c r="E4" s="14"/>
      <c r="F4" s="14"/>
    </row>
    <row r="5" spans="1:8" ht="10.5" customHeight="1" x14ac:dyDescent="0.2">
      <c r="A5" s="14" t="s">
        <v>185</v>
      </c>
      <c r="B5" s="14"/>
      <c r="C5" s="14"/>
      <c r="D5" s="14"/>
      <c r="E5" s="14"/>
      <c r="F5" s="14"/>
    </row>
    <row r="6" spans="1:8" ht="14.25" customHeight="1" x14ac:dyDescent="0.2">
      <c r="A6" s="14" t="s">
        <v>188</v>
      </c>
      <c r="B6" s="14"/>
      <c r="C6" s="14"/>
      <c r="D6" s="14"/>
      <c r="E6" s="14"/>
      <c r="F6" s="14"/>
    </row>
    <row r="7" spans="1:8" ht="12.75" hidden="1" customHeight="1" x14ac:dyDescent="0.2">
      <c r="A7" s="12"/>
      <c r="B7" s="14" t="s">
        <v>186</v>
      </c>
      <c r="C7" s="14"/>
      <c r="D7" s="14"/>
      <c r="E7" s="14"/>
      <c r="F7" s="14"/>
      <c r="G7" s="1"/>
      <c r="H7" s="1"/>
    </row>
    <row r="8" spans="1:8" ht="10.5" customHeight="1" x14ac:dyDescent="0.2">
      <c r="A8" s="15" t="s">
        <v>187</v>
      </c>
      <c r="B8" s="15"/>
      <c r="C8" s="15"/>
      <c r="D8" s="15"/>
      <c r="E8" s="15"/>
      <c r="F8" s="15"/>
    </row>
    <row r="9" spans="1:8" ht="15.75" hidden="1" x14ac:dyDescent="0.2">
      <c r="A9" s="3"/>
      <c r="B9" s="3"/>
      <c r="C9" s="4"/>
      <c r="D9" s="4"/>
      <c r="E9" s="17"/>
    </row>
    <row r="10" spans="1:8" ht="15.75" hidden="1" customHeight="1" outlineLevel="1" x14ac:dyDescent="0.2">
      <c r="A10" s="16" t="s">
        <v>189</v>
      </c>
      <c r="B10" s="16"/>
      <c r="C10" s="16"/>
      <c r="D10" s="16"/>
      <c r="E10" s="16"/>
      <c r="F10" s="16"/>
    </row>
    <row r="11" spans="1:8" ht="15.75" hidden="1" customHeight="1" outlineLevel="3" x14ac:dyDescent="0.2">
      <c r="A11" s="16"/>
      <c r="B11" s="16"/>
      <c r="C11" s="16"/>
      <c r="D11" s="16"/>
      <c r="E11" s="16"/>
      <c r="F11" s="16"/>
    </row>
    <row r="12" spans="1:8" ht="4.5" customHeight="1" outlineLevel="4" x14ac:dyDescent="0.2">
      <c r="A12" s="16"/>
      <c r="B12" s="16"/>
      <c r="C12" s="16"/>
      <c r="D12" s="16"/>
      <c r="E12" s="16"/>
      <c r="F12" s="16"/>
    </row>
    <row r="13" spans="1:8" ht="108" customHeight="1" outlineLevel="7" x14ac:dyDescent="0.2">
      <c r="A13" s="16"/>
      <c r="B13" s="16"/>
      <c r="C13" s="16"/>
      <c r="D13" s="16"/>
      <c r="E13" s="16"/>
      <c r="F13" s="16"/>
    </row>
    <row r="14" spans="1:8" outlineLevel="3" x14ac:dyDescent="0.2">
      <c r="A14" s="2"/>
      <c r="B14" s="2"/>
      <c r="C14" s="2"/>
      <c r="D14" s="2"/>
      <c r="E14" s="23" t="s">
        <v>0</v>
      </c>
      <c r="F14" s="23"/>
    </row>
    <row r="15" spans="1:8" ht="89.25" outlineLevel="4" x14ac:dyDescent="0.2">
      <c r="A15" s="5" t="s">
        <v>70</v>
      </c>
      <c r="B15" s="5" t="s">
        <v>1</v>
      </c>
      <c r="C15" s="5" t="s">
        <v>2</v>
      </c>
      <c r="D15" s="5" t="s">
        <v>3</v>
      </c>
      <c r="E15" s="19" t="s">
        <v>179</v>
      </c>
      <c r="F15" s="19" t="s">
        <v>180</v>
      </c>
    </row>
    <row r="16" spans="1:8" outlineLevel="5" x14ac:dyDescent="0.2">
      <c r="A16" s="6" t="s">
        <v>5</v>
      </c>
      <c r="B16" s="5" t="s">
        <v>4</v>
      </c>
      <c r="C16" s="5"/>
      <c r="D16" s="5"/>
      <c r="E16" s="13">
        <f>E17+E35+E40+E43</f>
        <v>5748.7</v>
      </c>
      <c r="F16" s="13">
        <f>F17+F35+F40+F43</f>
        <v>2234.0000000000005</v>
      </c>
    </row>
    <row r="17" spans="1:6" ht="31.5" outlineLevel="7" x14ac:dyDescent="0.2">
      <c r="A17" s="6" t="s">
        <v>7</v>
      </c>
      <c r="B17" s="5" t="s">
        <v>6</v>
      </c>
      <c r="C17" s="5"/>
      <c r="D17" s="5"/>
      <c r="E17" s="13">
        <f>E18+E20+E28+E31+E33+E25</f>
        <v>4761</v>
      </c>
      <c r="F17" s="13">
        <f>F18+F20+F28+F31+F33+F25</f>
        <v>1865.6000000000004</v>
      </c>
    </row>
    <row r="18" spans="1:6" outlineLevel="7" x14ac:dyDescent="0.2">
      <c r="A18" s="7" t="s">
        <v>71</v>
      </c>
      <c r="B18" s="8" t="s">
        <v>6</v>
      </c>
      <c r="C18" s="8" t="s">
        <v>72</v>
      </c>
      <c r="D18" s="8"/>
      <c r="E18" s="20">
        <f>E19</f>
        <v>50</v>
      </c>
      <c r="F18" s="20">
        <f>F19</f>
        <v>6.5</v>
      </c>
    </row>
    <row r="19" spans="1:6" ht="22.5" outlineLevel="7" x14ac:dyDescent="0.2">
      <c r="A19" s="7" t="s">
        <v>9</v>
      </c>
      <c r="B19" s="8" t="s">
        <v>6</v>
      </c>
      <c r="C19" s="8" t="s">
        <v>72</v>
      </c>
      <c r="D19" s="8" t="s">
        <v>8</v>
      </c>
      <c r="E19" s="20">
        <f>50</f>
        <v>50</v>
      </c>
      <c r="F19" s="20">
        <v>6.5</v>
      </c>
    </row>
    <row r="20" spans="1:6" ht="22.5" outlineLevel="5" x14ac:dyDescent="0.2">
      <c r="A20" s="7" t="s">
        <v>73</v>
      </c>
      <c r="B20" s="8" t="s">
        <v>6</v>
      </c>
      <c r="C20" s="8" t="s">
        <v>74</v>
      </c>
      <c r="D20" s="8"/>
      <c r="E20" s="20">
        <f>E21+E22+E23+E24</f>
        <v>3605</v>
      </c>
      <c r="F20" s="20">
        <f>F21+F22+F23+F24</f>
        <v>1449.5000000000002</v>
      </c>
    </row>
    <row r="21" spans="1:6" outlineLevel="7" x14ac:dyDescent="0.2">
      <c r="A21" s="7" t="s">
        <v>75</v>
      </c>
      <c r="B21" s="8" t="s">
        <v>6</v>
      </c>
      <c r="C21" s="8" t="s">
        <v>74</v>
      </c>
      <c r="D21" s="8" t="s">
        <v>10</v>
      </c>
      <c r="E21" s="20">
        <v>1675.2</v>
      </c>
      <c r="F21" s="20">
        <v>767.7</v>
      </c>
    </row>
    <row r="22" spans="1:6" ht="33.75" outlineLevel="5" x14ac:dyDescent="0.2">
      <c r="A22" s="7" t="s">
        <v>76</v>
      </c>
      <c r="B22" s="8" t="s">
        <v>6</v>
      </c>
      <c r="C22" s="8" t="s">
        <v>74</v>
      </c>
      <c r="D22" s="8" t="s">
        <v>77</v>
      </c>
      <c r="E22" s="20">
        <v>724.8</v>
      </c>
      <c r="F22" s="20">
        <v>258.10000000000002</v>
      </c>
    </row>
    <row r="23" spans="1:6" ht="22.5" outlineLevel="7" x14ac:dyDescent="0.2">
      <c r="A23" s="7" t="s">
        <v>9</v>
      </c>
      <c r="B23" s="8" t="s">
        <v>6</v>
      </c>
      <c r="C23" s="8" t="s">
        <v>74</v>
      </c>
      <c r="D23" s="8" t="s">
        <v>8</v>
      </c>
      <c r="E23" s="20">
        <v>1204</v>
      </c>
      <c r="F23" s="20">
        <v>423.7</v>
      </c>
    </row>
    <row r="24" spans="1:6" outlineLevel="5" x14ac:dyDescent="0.2">
      <c r="A24" s="7" t="s">
        <v>78</v>
      </c>
      <c r="B24" s="8" t="s">
        <v>6</v>
      </c>
      <c r="C24" s="8" t="s">
        <v>74</v>
      </c>
      <c r="D24" s="8" t="s">
        <v>11</v>
      </c>
      <c r="E24" s="20">
        <v>1</v>
      </c>
      <c r="F24" s="20">
        <v>0</v>
      </c>
    </row>
    <row r="25" spans="1:6" ht="22.5" outlineLevel="7" x14ac:dyDescent="0.2">
      <c r="A25" s="7" t="s">
        <v>79</v>
      </c>
      <c r="B25" s="8" t="s">
        <v>6</v>
      </c>
      <c r="C25" s="8" t="s">
        <v>80</v>
      </c>
      <c r="D25" s="8"/>
      <c r="E25" s="20">
        <f>E26+E27</f>
        <v>340</v>
      </c>
      <c r="F25" s="20">
        <f>F26+F27</f>
        <v>62.7</v>
      </c>
    </row>
    <row r="26" spans="1:6" outlineLevel="5" x14ac:dyDescent="0.2">
      <c r="A26" s="7" t="s">
        <v>75</v>
      </c>
      <c r="B26" s="8" t="s">
        <v>6</v>
      </c>
      <c r="C26" s="8" t="s">
        <v>80</v>
      </c>
      <c r="D26" s="8" t="s">
        <v>10</v>
      </c>
      <c r="E26" s="20">
        <v>237.3</v>
      </c>
      <c r="F26" s="20">
        <v>50.5</v>
      </c>
    </row>
    <row r="27" spans="1:6" ht="33.75" outlineLevel="7" x14ac:dyDescent="0.2">
      <c r="A27" s="7" t="s">
        <v>76</v>
      </c>
      <c r="B27" s="8" t="s">
        <v>6</v>
      </c>
      <c r="C27" s="8" t="s">
        <v>80</v>
      </c>
      <c r="D27" s="8" t="s">
        <v>77</v>
      </c>
      <c r="E27" s="20">
        <v>102.7</v>
      </c>
      <c r="F27" s="20">
        <v>12.2</v>
      </c>
    </row>
    <row r="28" spans="1:6" ht="22.5" outlineLevel="5" x14ac:dyDescent="0.2">
      <c r="A28" s="7" t="s">
        <v>81</v>
      </c>
      <c r="B28" s="8" t="s">
        <v>6</v>
      </c>
      <c r="C28" s="8" t="s">
        <v>82</v>
      </c>
      <c r="D28" s="8"/>
      <c r="E28" s="20">
        <f>E29+E30</f>
        <v>760</v>
      </c>
      <c r="F28" s="20">
        <f>F29+F30</f>
        <v>343.90000000000003</v>
      </c>
    </row>
    <row r="29" spans="1:6" outlineLevel="7" x14ac:dyDescent="0.2">
      <c r="A29" s="7" t="s">
        <v>75</v>
      </c>
      <c r="B29" s="8" t="s">
        <v>6</v>
      </c>
      <c r="C29" s="8" t="s">
        <v>82</v>
      </c>
      <c r="D29" s="8" t="s">
        <v>10</v>
      </c>
      <c r="E29" s="20">
        <v>530.5</v>
      </c>
      <c r="F29" s="20">
        <v>264.10000000000002</v>
      </c>
    </row>
    <row r="30" spans="1:6" ht="33.75" outlineLevel="1" x14ac:dyDescent="0.2">
      <c r="A30" s="7" t="s">
        <v>76</v>
      </c>
      <c r="B30" s="8" t="s">
        <v>6</v>
      </c>
      <c r="C30" s="8" t="s">
        <v>82</v>
      </c>
      <c r="D30" s="8" t="s">
        <v>77</v>
      </c>
      <c r="E30" s="20">
        <v>229.5</v>
      </c>
      <c r="F30" s="20">
        <v>79.8</v>
      </c>
    </row>
    <row r="31" spans="1:6" ht="45" outlineLevel="3" x14ac:dyDescent="0.2">
      <c r="A31" s="7" t="s">
        <v>83</v>
      </c>
      <c r="B31" s="8" t="s">
        <v>6</v>
      </c>
      <c r="C31" s="8" t="s">
        <v>84</v>
      </c>
      <c r="D31" s="8"/>
      <c r="E31" s="20">
        <f t="shared" ref="E31:F33" si="0">E32</f>
        <v>3</v>
      </c>
      <c r="F31" s="20">
        <f t="shared" si="0"/>
        <v>1.5</v>
      </c>
    </row>
    <row r="32" spans="1:6" outlineLevel="4" x14ac:dyDescent="0.2">
      <c r="A32" s="7" t="s">
        <v>13</v>
      </c>
      <c r="B32" s="8" t="s">
        <v>6</v>
      </c>
      <c r="C32" s="8" t="s">
        <v>84</v>
      </c>
      <c r="D32" s="8" t="s">
        <v>12</v>
      </c>
      <c r="E32" s="20">
        <f t="shared" si="0"/>
        <v>3</v>
      </c>
      <c r="F32" s="20">
        <f t="shared" si="0"/>
        <v>1.5</v>
      </c>
    </row>
    <row r="33" spans="1:6" ht="22.5" outlineLevel="5" x14ac:dyDescent="0.2">
      <c r="A33" s="7" t="s">
        <v>85</v>
      </c>
      <c r="B33" s="8" t="s">
        <v>6</v>
      </c>
      <c r="C33" s="8" t="s">
        <v>86</v>
      </c>
      <c r="D33" s="8"/>
      <c r="E33" s="20">
        <f t="shared" si="0"/>
        <v>3</v>
      </c>
      <c r="F33" s="20">
        <f t="shared" si="0"/>
        <v>1.5</v>
      </c>
    </row>
    <row r="34" spans="1:6" outlineLevel="7" x14ac:dyDescent="0.2">
      <c r="A34" s="7" t="s">
        <v>13</v>
      </c>
      <c r="B34" s="8" t="s">
        <v>6</v>
      </c>
      <c r="C34" s="8" t="s">
        <v>86</v>
      </c>
      <c r="D34" s="8" t="s">
        <v>12</v>
      </c>
      <c r="E34" s="20">
        <v>3</v>
      </c>
      <c r="F34" s="20">
        <v>1.5</v>
      </c>
    </row>
    <row r="35" spans="1:6" ht="31.5" outlineLevel="5" x14ac:dyDescent="0.2">
      <c r="A35" s="6" t="s">
        <v>15</v>
      </c>
      <c r="B35" s="5" t="s">
        <v>14</v>
      </c>
      <c r="C35" s="5"/>
      <c r="D35" s="5"/>
      <c r="E35" s="13">
        <f>E36+E38</f>
        <v>264.5</v>
      </c>
      <c r="F35" s="13">
        <f>F36+F38</f>
        <v>132.30000000000001</v>
      </c>
    </row>
    <row r="36" spans="1:6" ht="33.75" outlineLevel="7" x14ac:dyDescent="0.2">
      <c r="A36" s="7" t="s">
        <v>87</v>
      </c>
      <c r="B36" s="8" t="s">
        <v>14</v>
      </c>
      <c r="C36" s="8" t="s">
        <v>88</v>
      </c>
      <c r="D36" s="8"/>
      <c r="E36" s="20">
        <f>E37</f>
        <v>34</v>
      </c>
      <c r="F36" s="20">
        <f>F37</f>
        <v>17</v>
      </c>
    </row>
    <row r="37" spans="1:6" outlineLevel="1" x14ac:dyDescent="0.2">
      <c r="A37" s="7" t="s">
        <v>13</v>
      </c>
      <c r="B37" s="8" t="s">
        <v>14</v>
      </c>
      <c r="C37" s="8" t="s">
        <v>88</v>
      </c>
      <c r="D37" s="8" t="s">
        <v>12</v>
      </c>
      <c r="E37" s="20">
        <v>34</v>
      </c>
      <c r="F37" s="20">
        <v>17</v>
      </c>
    </row>
    <row r="38" spans="1:6" ht="22.5" outlineLevel="3" x14ac:dyDescent="0.2">
      <c r="A38" s="7" t="s">
        <v>89</v>
      </c>
      <c r="B38" s="8" t="s">
        <v>14</v>
      </c>
      <c r="C38" s="8" t="s">
        <v>90</v>
      </c>
      <c r="D38" s="8"/>
      <c r="E38" s="20">
        <f>E39</f>
        <v>230.5</v>
      </c>
      <c r="F38" s="20">
        <f>F39</f>
        <v>115.3</v>
      </c>
    </row>
    <row r="39" spans="1:6" outlineLevel="4" x14ac:dyDescent="0.2">
      <c r="A39" s="7" t="s">
        <v>13</v>
      </c>
      <c r="B39" s="8" t="s">
        <v>14</v>
      </c>
      <c r="C39" s="8" t="s">
        <v>90</v>
      </c>
      <c r="D39" s="8" t="s">
        <v>12</v>
      </c>
      <c r="E39" s="20">
        <v>230.5</v>
      </c>
      <c r="F39" s="20">
        <v>115.3</v>
      </c>
    </row>
    <row r="40" spans="1:6" outlineLevel="5" x14ac:dyDescent="0.2">
      <c r="A40" s="6" t="s">
        <v>17</v>
      </c>
      <c r="B40" s="5" t="s">
        <v>16</v>
      </c>
      <c r="C40" s="5"/>
      <c r="D40" s="5"/>
      <c r="E40" s="13">
        <v>30</v>
      </c>
      <c r="F40" s="13">
        <v>0</v>
      </c>
    </row>
    <row r="41" spans="1:6" outlineLevel="7" x14ac:dyDescent="0.2">
      <c r="A41" s="7" t="s">
        <v>91</v>
      </c>
      <c r="B41" s="8" t="s">
        <v>16</v>
      </c>
      <c r="C41" s="8" t="s">
        <v>92</v>
      </c>
      <c r="D41" s="8"/>
      <c r="E41" s="20">
        <v>30</v>
      </c>
      <c r="F41" s="20">
        <v>0</v>
      </c>
    </row>
    <row r="42" spans="1:6" outlineLevel="1" x14ac:dyDescent="0.2">
      <c r="A42" s="7" t="s">
        <v>19</v>
      </c>
      <c r="B42" s="8" t="s">
        <v>16</v>
      </c>
      <c r="C42" s="8" t="s">
        <v>92</v>
      </c>
      <c r="D42" s="8" t="s">
        <v>18</v>
      </c>
      <c r="E42" s="20">
        <v>30</v>
      </c>
      <c r="F42" s="20">
        <v>0</v>
      </c>
    </row>
    <row r="43" spans="1:6" outlineLevel="3" x14ac:dyDescent="0.2">
      <c r="A43" s="6" t="s">
        <v>21</v>
      </c>
      <c r="B43" s="5" t="s">
        <v>20</v>
      </c>
      <c r="C43" s="5"/>
      <c r="D43" s="5"/>
      <c r="E43" s="13">
        <f>E44+E48+E50</f>
        <v>693.2</v>
      </c>
      <c r="F43" s="13">
        <f>F44+F48+F50</f>
        <v>236.10000000000002</v>
      </c>
    </row>
    <row r="44" spans="1:6" ht="33.75" outlineLevel="4" x14ac:dyDescent="0.2">
      <c r="A44" s="7" t="s">
        <v>93</v>
      </c>
      <c r="B44" s="8" t="s">
        <v>20</v>
      </c>
      <c r="C44" s="8" t="s">
        <v>94</v>
      </c>
      <c r="D44" s="8"/>
      <c r="E44" s="20">
        <f>E45+E46+E47</f>
        <v>468</v>
      </c>
      <c r="F44" s="20">
        <f>F45+F46+F47</f>
        <v>173.8</v>
      </c>
    </row>
    <row r="45" spans="1:6" outlineLevel="5" x14ac:dyDescent="0.2">
      <c r="A45" s="7" t="s">
        <v>75</v>
      </c>
      <c r="B45" s="8" t="s">
        <v>20</v>
      </c>
      <c r="C45" s="8" t="s">
        <v>94</v>
      </c>
      <c r="D45" s="8" t="s">
        <v>10</v>
      </c>
      <c r="E45" s="20">
        <v>291.8</v>
      </c>
      <c r="F45" s="20">
        <v>138.4</v>
      </c>
    </row>
    <row r="46" spans="1:6" ht="33.75" outlineLevel="7" x14ac:dyDescent="0.2">
      <c r="A46" s="7" t="s">
        <v>76</v>
      </c>
      <c r="B46" s="8" t="s">
        <v>20</v>
      </c>
      <c r="C46" s="8" t="s">
        <v>94</v>
      </c>
      <c r="D46" s="8" t="s">
        <v>77</v>
      </c>
      <c r="E46" s="20">
        <v>126.2</v>
      </c>
      <c r="F46" s="20">
        <v>35.4</v>
      </c>
    </row>
    <row r="47" spans="1:6" ht="22.5" outlineLevel="7" x14ac:dyDescent="0.2">
      <c r="A47" s="7" t="s">
        <v>9</v>
      </c>
      <c r="B47" s="8" t="s">
        <v>20</v>
      </c>
      <c r="C47" s="8" t="s">
        <v>94</v>
      </c>
      <c r="D47" s="8" t="s">
        <v>8</v>
      </c>
      <c r="E47" s="20">
        <v>50</v>
      </c>
      <c r="F47" s="20">
        <v>0</v>
      </c>
    </row>
    <row r="48" spans="1:6" ht="22.5" outlineLevel="4" x14ac:dyDescent="0.2">
      <c r="A48" s="7" t="s">
        <v>95</v>
      </c>
      <c r="B48" s="8" t="s">
        <v>20</v>
      </c>
      <c r="C48" s="8" t="s">
        <v>96</v>
      </c>
      <c r="D48" s="8"/>
      <c r="E48" s="20">
        <f>E49</f>
        <v>55</v>
      </c>
      <c r="F48" s="20">
        <f>F49</f>
        <v>0</v>
      </c>
    </row>
    <row r="49" spans="1:6" ht="22.5" outlineLevel="5" x14ac:dyDescent="0.2">
      <c r="A49" s="7" t="s">
        <v>9</v>
      </c>
      <c r="B49" s="8" t="s">
        <v>20</v>
      </c>
      <c r="C49" s="8" t="s">
        <v>96</v>
      </c>
      <c r="D49" s="8" t="s">
        <v>8</v>
      </c>
      <c r="E49" s="20">
        <f>55</f>
        <v>55</v>
      </c>
      <c r="F49" s="20">
        <v>0</v>
      </c>
    </row>
    <row r="50" spans="1:6" outlineLevel="7" x14ac:dyDescent="0.2">
      <c r="A50" s="7" t="s">
        <v>97</v>
      </c>
      <c r="B50" s="8" t="s">
        <v>20</v>
      </c>
      <c r="C50" s="8" t="s">
        <v>98</v>
      </c>
      <c r="D50" s="8"/>
      <c r="E50" s="20">
        <f>E51+E52</f>
        <v>170.2</v>
      </c>
      <c r="F50" s="20">
        <f>F51+F52</f>
        <v>62.3</v>
      </c>
    </row>
    <row r="51" spans="1:6" ht="22.5" outlineLevel="5" x14ac:dyDescent="0.2">
      <c r="A51" s="7" t="s">
        <v>9</v>
      </c>
      <c r="B51" s="8" t="s">
        <v>20</v>
      </c>
      <c r="C51" s="8" t="s">
        <v>98</v>
      </c>
      <c r="D51" s="8" t="s">
        <v>8</v>
      </c>
      <c r="E51" s="20">
        <v>167.2</v>
      </c>
      <c r="F51" s="20">
        <v>59.3</v>
      </c>
    </row>
    <row r="52" spans="1:6" outlineLevel="7" x14ac:dyDescent="0.2">
      <c r="A52" s="7" t="s">
        <v>39</v>
      </c>
      <c r="B52" s="8" t="s">
        <v>20</v>
      </c>
      <c r="C52" s="8" t="s">
        <v>98</v>
      </c>
      <c r="D52" s="8" t="s">
        <v>38</v>
      </c>
      <c r="E52" s="20">
        <v>3</v>
      </c>
      <c r="F52" s="20">
        <v>3</v>
      </c>
    </row>
    <row r="53" spans="1:6" outlineLevel="7" x14ac:dyDescent="0.2">
      <c r="A53" s="6" t="s">
        <v>23</v>
      </c>
      <c r="B53" s="5" t="s">
        <v>22</v>
      </c>
      <c r="C53" s="5"/>
      <c r="D53" s="5"/>
      <c r="E53" s="13">
        <v>96.63</v>
      </c>
      <c r="F53" s="13">
        <f>F54</f>
        <v>45.6</v>
      </c>
    </row>
    <row r="54" spans="1:6" x14ac:dyDescent="0.2">
      <c r="A54" s="6" t="s">
        <v>25</v>
      </c>
      <c r="B54" s="5" t="s">
        <v>24</v>
      </c>
      <c r="C54" s="5"/>
      <c r="D54" s="5"/>
      <c r="E54" s="13">
        <f>E53</f>
        <v>96.63</v>
      </c>
      <c r="F54" s="13">
        <f>F55</f>
        <v>45.6</v>
      </c>
    </row>
    <row r="55" spans="1:6" ht="22.5" outlineLevel="1" x14ac:dyDescent="0.2">
      <c r="A55" s="7" t="s">
        <v>99</v>
      </c>
      <c r="B55" s="8" t="s">
        <v>24</v>
      </c>
      <c r="C55" s="8" t="s">
        <v>100</v>
      </c>
      <c r="D55" s="8"/>
      <c r="E55" s="20">
        <f>E56+E57</f>
        <v>96.6</v>
      </c>
      <c r="F55" s="20">
        <f>F56+F57</f>
        <v>45.6</v>
      </c>
    </row>
    <row r="56" spans="1:6" outlineLevel="3" x14ac:dyDescent="0.2">
      <c r="A56" s="7" t="s">
        <v>75</v>
      </c>
      <c r="B56" s="8" t="s">
        <v>24</v>
      </c>
      <c r="C56" s="8" t="s">
        <v>100</v>
      </c>
      <c r="D56" s="8" t="s">
        <v>10</v>
      </c>
      <c r="E56" s="20">
        <v>66.2</v>
      </c>
      <c r="F56" s="20">
        <v>35</v>
      </c>
    </row>
    <row r="57" spans="1:6" ht="33.75" outlineLevel="4" x14ac:dyDescent="0.2">
      <c r="A57" s="7" t="s">
        <v>76</v>
      </c>
      <c r="B57" s="8" t="s">
        <v>24</v>
      </c>
      <c r="C57" s="8" t="s">
        <v>100</v>
      </c>
      <c r="D57" s="8" t="s">
        <v>77</v>
      </c>
      <c r="E57" s="20">
        <v>30.4</v>
      </c>
      <c r="F57" s="20">
        <v>10.6</v>
      </c>
    </row>
    <row r="58" spans="1:6" ht="21" outlineLevel="5" x14ac:dyDescent="0.2">
      <c r="A58" s="6" t="s">
        <v>101</v>
      </c>
      <c r="B58" s="5" t="s">
        <v>102</v>
      </c>
      <c r="C58" s="5"/>
      <c r="D58" s="5"/>
      <c r="E58" s="13">
        <f>E59+E62</f>
        <v>40</v>
      </c>
      <c r="F58" s="13">
        <f>F59+F62</f>
        <v>0</v>
      </c>
    </row>
    <row r="59" spans="1:6" ht="21" outlineLevel="7" x14ac:dyDescent="0.2">
      <c r="A59" s="6" t="s">
        <v>103</v>
      </c>
      <c r="B59" s="5" t="s">
        <v>104</v>
      </c>
      <c r="C59" s="5"/>
      <c r="D59" s="5"/>
      <c r="E59" s="13">
        <f>E60</f>
        <v>20</v>
      </c>
      <c r="F59" s="13">
        <f>F60</f>
        <v>0</v>
      </c>
    </row>
    <row r="60" spans="1:6" ht="33.75" outlineLevel="7" x14ac:dyDescent="0.2">
      <c r="A60" s="7" t="s">
        <v>105</v>
      </c>
      <c r="B60" s="8" t="s">
        <v>104</v>
      </c>
      <c r="C60" s="8" t="s">
        <v>106</v>
      </c>
      <c r="D60" s="8"/>
      <c r="E60" s="20">
        <f>E61</f>
        <v>20</v>
      </c>
      <c r="F60" s="20">
        <f>F61</f>
        <v>0</v>
      </c>
    </row>
    <row r="61" spans="1:6" ht="22.5" x14ac:dyDescent="0.2">
      <c r="A61" s="7" t="s">
        <v>9</v>
      </c>
      <c r="B61" s="8" t="s">
        <v>104</v>
      </c>
      <c r="C61" s="8" t="s">
        <v>106</v>
      </c>
      <c r="D61" s="8" t="s">
        <v>8</v>
      </c>
      <c r="E61" s="20">
        <v>20</v>
      </c>
      <c r="F61" s="20">
        <v>0</v>
      </c>
    </row>
    <row r="62" spans="1:6" outlineLevel="1" x14ac:dyDescent="0.2">
      <c r="A62" s="6" t="s">
        <v>107</v>
      </c>
      <c r="B62" s="5" t="s">
        <v>108</v>
      </c>
      <c r="C62" s="5"/>
      <c r="D62" s="5"/>
      <c r="E62" s="13">
        <f>E63</f>
        <v>20</v>
      </c>
      <c r="F62" s="13">
        <f>F63</f>
        <v>0</v>
      </c>
    </row>
    <row r="63" spans="1:6" ht="22.5" outlineLevel="3" x14ac:dyDescent="0.2">
      <c r="A63" s="7" t="s">
        <v>109</v>
      </c>
      <c r="B63" s="8" t="s">
        <v>108</v>
      </c>
      <c r="C63" s="8" t="s">
        <v>110</v>
      </c>
      <c r="D63" s="8"/>
      <c r="E63" s="20">
        <f>E64</f>
        <v>20</v>
      </c>
      <c r="F63" s="20">
        <f>F64</f>
        <v>0</v>
      </c>
    </row>
    <row r="64" spans="1:6" ht="22.5" outlineLevel="4" x14ac:dyDescent="0.2">
      <c r="A64" s="7" t="s">
        <v>9</v>
      </c>
      <c r="B64" s="8" t="s">
        <v>108</v>
      </c>
      <c r="C64" s="8" t="s">
        <v>110</v>
      </c>
      <c r="D64" s="8" t="s">
        <v>8</v>
      </c>
      <c r="E64" s="20">
        <v>20</v>
      </c>
      <c r="F64" s="20">
        <v>0</v>
      </c>
    </row>
    <row r="65" spans="1:7" outlineLevel="5" x14ac:dyDescent="0.2">
      <c r="A65" s="6" t="s">
        <v>27</v>
      </c>
      <c r="B65" s="5" t="s">
        <v>26</v>
      </c>
      <c r="C65" s="5"/>
      <c r="D65" s="5"/>
      <c r="E65" s="13">
        <f>E66+E77</f>
        <v>19925.7</v>
      </c>
      <c r="F65" s="13">
        <f>F66+F77</f>
        <v>610</v>
      </c>
    </row>
    <row r="66" spans="1:7" outlineLevel="7" x14ac:dyDescent="0.2">
      <c r="A66" s="6" t="s">
        <v>29</v>
      </c>
      <c r="B66" s="5" t="s">
        <v>28</v>
      </c>
      <c r="C66" s="5"/>
      <c r="D66" s="5"/>
      <c r="E66" s="13">
        <f>E67+E69+E71+E73+E75</f>
        <v>3426.9999999999995</v>
      </c>
      <c r="F66" s="13">
        <f>F67+F69+F71+F73+F75</f>
        <v>610</v>
      </c>
    </row>
    <row r="67" spans="1:7" outlineLevel="1" x14ac:dyDescent="0.2">
      <c r="A67" s="7" t="s">
        <v>111</v>
      </c>
      <c r="B67" s="8" t="s">
        <v>28</v>
      </c>
      <c r="C67" s="8" t="s">
        <v>112</v>
      </c>
      <c r="D67" s="8"/>
      <c r="E67" s="20">
        <f>E68</f>
        <v>1100</v>
      </c>
      <c r="F67" s="20">
        <f>F68</f>
        <v>610</v>
      </c>
    </row>
    <row r="68" spans="1:7" ht="22.5" outlineLevel="3" x14ac:dyDescent="0.2">
      <c r="A68" s="7" t="s">
        <v>9</v>
      </c>
      <c r="B68" s="8" t="s">
        <v>28</v>
      </c>
      <c r="C68" s="8" t="s">
        <v>112</v>
      </c>
      <c r="D68" s="8" t="s">
        <v>8</v>
      </c>
      <c r="E68" s="20">
        <v>1100</v>
      </c>
      <c r="F68" s="20">
        <v>610</v>
      </c>
      <c r="G68" s="11"/>
    </row>
    <row r="69" spans="1:7" ht="22.5" outlineLevel="4" x14ac:dyDescent="0.2">
      <c r="A69" s="7" t="s">
        <v>113</v>
      </c>
      <c r="B69" s="8" t="s">
        <v>28</v>
      </c>
      <c r="C69" s="8" t="s">
        <v>114</v>
      </c>
      <c r="D69" s="8"/>
      <c r="E69" s="20">
        <f>E70</f>
        <v>33.700000000000003</v>
      </c>
      <c r="F69" s="20">
        <f>F70</f>
        <v>0</v>
      </c>
    </row>
    <row r="70" spans="1:7" ht="22.5" outlineLevel="5" x14ac:dyDescent="0.2">
      <c r="A70" s="7" t="s">
        <v>9</v>
      </c>
      <c r="B70" s="8" t="s">
        <v>28</v>
      </c>
      <c r="C70" s="8" t="s">
        <v>114</v>
      </c>
      <c r="D70" s="8" t="s">
        <v>8</v>
      </c>
      <c r="E70" s="20">
        <v>33.700000000000003</v>
      </c>
      <c r="F70" s="20">
        <v>0</v>
      </c>
    </row>
    <row r="71" spans="1:7" ht="22.5" outlineLevel="7" x14ac:dyDescent="0.2">
      <c r="A71" s="7" t="s">
        <v>115</v>
      </c>
      <c r="B71" s="8" t="s">
        <v>28</v>
      </c>
      <c r="C71" s="8" t="s">
        <v>116</v>
      </c>
      <c r="D71" s="8"/>
      <c r="E71" s="20">
        <f>E72</f>
        <v>921.9</v>
      </c>
      <c r="F71" s="20">
        <f>F72</f>
        <v>0</v>
      </c>
    </row>
    <row r="72" spans="1:7" ht="22.5" x14ac:dyDescent="0.2">
      <c r="A72" s="7" t="s">
        <v>9</v>
      </c>
      <c r="B72" s="8" t="s">
        <v>28</v>
      </c>
      <c r="C72" s="8" t="s">
        <v>116</v>
      </c>
      <c r="D72" s="8" t="s">
        <v>8</v>
      </c>
      <c r="E72" s="20">
        <v>921.9</v>
      </c>
      <c r="F72" s="20">
        <v>0</v>
      </c>
    </row>
    <row r="73" spans="1:7" ht="22.5" outlineLevel="1" x14ac:dyDescent="0.2">
      <c r="A73" s="7" t="s">
        <v>117</v>
      </c>
      <c r="B73" s="8" t="s">
        <v>28</v>
      </c>
      <c r="C73" s="8" t="s">
        <v>118</v>
      </c>
      <c r="D73" s="8"/>
      <c r="E73" s="20">
        <f>E74</f>
        <v>781.3</v>
      </c>
      <c r="F73" s="20">
        <f>F74</f>
        <v>0</v>
      </c>
    </row>
    <row r="74" spans="1:7" ht="22.5" outlineLevel="3" x14ac:dyDescent="0.2">
      <c r="A74" s="7" t="s">
        <v>9</v>
      </c>
      <c r="B74" s="8" t="s">
        <v>28</v>
      </c>
      <c r="C74" s="8" t="s">
        <v>118</v>
      </c>
      <c r="D74" s="8" t="s">
        <v>8</v>
      </c>
      <c r="E74" s="20">
        <v>781.3</v>
      </c>
      <c r="F74" s="20">
        <v>0</v>
      </c>
    </row>
    <row r="75" spans="1:7" ht="22.5" outlineLevel="4" x14ac:dyDescent="0.2">
      <c r="A75" s="7" t="s">
        <v>119</v>
      </c>
      <c r="B75" s="8" t="s">
        <v>28</v>
      </c>
      <c r="C75" s="8" t="s">
        <v>120</v>
      </c>
      <c r="D75" s="8"/>
      <c r="E75" s="20">
        <f>E76</f>
        <v>590.1</v>
      </c>
      <c r="F75" s="20">
        <f>F76</f>
        <v>0</v>
      </c>
    </row>
    <row r="76" spans="1:7" ht="22.5" outlineLevel="7" x14ac:dyDescent="0.2">
      <c r="A76" s="7" t="s">
        <v>9</v>
      </c>
      <c r="B76" s="8" t="s">
        <v>28</v>
      </c>
      <c r="C76" s="8" t="s">
        <v>120</v>
      </c>
      <c r="D76" s="8" t="s">
        <v>8</v>
      </c>
      <c r="E76" s="20">
        <v>590.1</v>
      </c>
      <c r="F76" s="20">
        <v>0</v>
      </c>
    </row>
    <row r="77" spans="1:7" outlineLevel="4" x14ac:dyDescent="0.2">
      <c r="A77" s="6" t="s">
        <v>31</v>
      </c>
      <c r="B77" s="5" t="s">
        <v>30</v>
      </c>
      <c r="C77" s="5"/>
      <c r="D77" s="5"/>
      <c r="E77" s="13">
        <f>E78+E80+E82+E84</f>
        <v>16498.7</v>
      </c>
      <c r="F77" s="13">
        <f>F78+F80+F82+F84</f>
        <v>0</v>
      </c>
    </row>
    <row r="78" spans="1:7" ht="33.75" outlineLevel="7" x14ac:dyDescent="0.2">
      <c r="A78" s="7" t="s">
        <v>121</v>
      </c>
      <c r="B78" s="8" t="s">
        <v>30</v>
      </c>
      <c r="C78" s="8" t="s">
        <v>122</v>
      </c>
      <c r="D78" s="8"/>
      <c r="E78" s="20">
        <f>E79</f>
        <v>15388.7</v>
      </c>
      <c r="F78" s="20">
        <f>F79</f>
        <v>0</v>
      </c>
    </row>
    <row r="79" spans="1:7" ht="22.5" outlineLevel="4" x14ac:dyDescent="0.2">
      <c r="A79" s="7" t="s">
        <v>123</v>
      </c>
      <c r="B79" s="8" t="s">
        <v>30</v>
      </c>
      <c r="C79" s="8" t="s">
        <v>122</v>
      </c>
      <c r="D79" s="8" t="s">
        <v>124</v>
      </c>
      <c r="E79" s="20">
        <v>15388.7</v>
      </c>
      <c r="F79" s="20">
        <v>0</v>
      </c>
    </row>
    <row r="80" spans="1:7" ht="45" outlineLevel="7" x14ac:dyDescent="0.2">
      <c r="A80" s="7" t="s">
        <v>125</v>
      </c>
      <c r="B80" s="8" t="s">
        <v>30</v>
      </c>
      <c r="C80" s="8" t="s">
        <v>126</v>
      </c>
      <c r="D80" s="8"/>
      <c r="E80" s="20">
        <f>E81</f>
        <v>985</v>
      </c>
      <c r="F80" s="20">
        <f>F81</f>
        <v>0</v>
      </c>
    </row>
    <row r="81" spans="1:6" ht="22.5" outlineLevel="1" x14ac:dyDescent="0.2">
      <c r="A81" s="7" t="s">
        <v>123</v>
      </c>
      <c r="B81" s="8" t="s">
        <v>30</v>
      </c>
      <c r="C81" s="8" t="s">
        <v>126</v>
      </c>
      <c r="D81" s="8" t="s">
        <v>124</v>
      </c>
      <c r="E81" s="20">
        <v>985</v>
      </c>
      <c r="F81" s="20">
        <v>0</v>
      </c>
    </row>
    <row r="82" spans="1:6" ht="22.5" outlineLevel="3" x14ac:dyDescent="0.2">
      <c r="A82" s="7" t="s">
        <v>127</v>
      </c>
      <c r="B82" s="8" t="s">
        <v>30</v>
      </c>
      <c r="C82" s="8" t="s">
        <v>128</v>
      </c>
      <c r="D82" s="8"/>
      <c r="E82" s="20">
        <f>E83</f>
        <v>95</v>
      </c>
      <c r="F82" s="20">
        <f>F83</f>
        <v>0</v>
      </c>
    </row>
    <row r="83" spans="1:6" ht="22.5" outlineLevel="4" x14ac:dyDescent="0.2">
      <c r="A83" s="7" t="s">
        <v>9</v>
      </c>
      <c r="B83" s="8" t="s">
        <v>30</v>
      </c>
      <c r="C83" s="8" t="s">
        <v>128</v>
      </c>
      <c r="D83" s="8" t="s">
        <v>8</v>
      </c>
      <c r="E83" s="20">
        <v>95</v>
      </c>
      <c r="F83" s="20">
        <v>0</v>
      </c>
    </row>
    <row r="84" spans="1:6" outlineLevel="5" x14ac:dyDescent="0.2">
      <c r="A84" s="7" t="s">
        <v>129</v>
      </c>
      <c r="B84" s="8" t="s">
        <v>30</v>
      </c>
      <c r="C84" s="8" t="s">
        <v>130</v>
      </c>
      <c r="D84" s="8"/>
      <c r="E84" s="20">
        <f>E85</f>
        <v>30</v>
      </c>
      <c r="F84" s="20">
        <f>F85</f>
        <v>0</v>
      </c>
    </row>
    <row r="85" spans="1:6" ht="22.5" outlineLevel="7" x14ac:dyDescent="0.2">
      <c r="A85" s="7" t="s">
        <v>9</v>
      </c>
      <c r="B85" s="8" t="s">
        <v>30</v>
      </c>
      <c r="C85" s="8" t="s">
        <v>130</v>
      </c>
      <c r="D85" s="8" t="s">
        <v>8</v>
      </c>
      <c r="E85" s="20">
        <v>30</v>
      </c>
      <c r="F85" s="20">
        <v>0</v>
      </c>
    </row>
    <row r="86" spans="1:6" outlineLevel="5" x14ac:dyDescent="0.2">
      <c r="A86" s="6" t="s">
        <v>33</v>
      </c>
      <c r="B86" s="5" t="s">
        <v>32</v>
      </c>
      <c r="C86" s="5"/>
      <c r="D86" s="5"/>
      <c r="E86" s="13">
        <f>E87+E98+E101</f>
        <v>10813.24</v>
      </c>
      <c r="F86" s="13">
        <f>F87+F98+F101</f>
        <v>5560.5</v>
      </c>
    </row>
    <row r="87" spans="1:6" outlineLevel="7" x14ac:dyDescent="0.2">
      <c r="A87" s="6" t="s">
        <v>35</v>
      </c>
      <c r="B87" s="5" t="s">
        <v>34</v>
      </c>
      <c r="C87" s="5"/>
      <c r="D87" s="5"/>
      <c r="E87" s="13">
        <f>E88+E90+E92+E94+E96</f>
        <v>6190.4999999999991</v>
      </c>
      <c r="F87" s="13">
        <f>F88+F90+F92+F94+F96</f>
        <v>4672.7</v>
      </c>
    </row>
    <row r="88" spans="1:6" ht="45" x14ac:dyDescent="0.2">
      <c r="A88" s="7" t="s">
        <v>131</v>
      </c>
      <c r="B88" s="8" t="s">
        <v>34</v>
      </c>
      <c r="C88" s="8" t="s">
        <v>132</v>
      </c>
      <c r="D88" s="8"/>
      <c r="E88" s="20">
        <f>E89</f>
        <v>2015.6</v>
      </c>
      <c r="F88" s="20">
        <f>F89</f>
        <v>1461.9</v>
      </c>
    </row>
    <row r="89" spans="1:6" ht="22.5" outlineLevel="1" x14ac:dyDescent="0.2">
      <c r="A89" s="7" t="s">
        <v>37</v>
      </c>
      <c r="B89" s="8" t="s">
        <v>34</v>
      </c>
      <c r="C89" s="8" t="s">
        <v>132</v>
      </c>
      <c r="D89" s="8" t="s">
        <v>36</v>
      </c>
      <c r="E89" s="20">
        <v>2015.6</v>
      </c>
      <c r="F89" s="20">
        <v>1461.9</v>
      </c>
    </row>
    <row r="90" spans="1:6" ht="45" outlineLevel="3" x14ac:dyDescent="0.2">
      <c r="A90" s="7" t="s">
        <v>131</v>
      </c>
      <c r="B90" s="8" t="s">
        <v>34</v>
      </c>
      <c r="C90" s="8" t="s">
        <v>133</v>
      </c>
      <c r="D90" s="8"/>
      <c r="E90" s="20">
        <f>E91</f>
        <v>997.3</v>
      </c>
      <c r="F90" s="20">
        <f>F91</f>
        <v>720</v>
      </c>
    </row>
    <row r="91" spans="1:6" ht="22.5" outlineLevel="4" x14ac:dyDescent="0.2">
      <c r="A91" s="7" t="s">
        <v>37</v>
      </c>
      <c r="B91" s="8" t="s">
        <v>34</v>
      </c>
      <c r="C91" s="8" t="s">
        <v>133</v>
      </c>
      <c r="D91" s="8" t="s">
        <v>36</v>
      </c>
      <c r="E91" s="20">
        <v>997.3</v>
      </c>
      <c r="F91" s="20">
        <v>720</v>
      </c>
    </row>
    <row r="92" spans="1:6" ht="33.75" outlineLevel="5" x14ac:dyDescent="0.2">
      <c r="A92" s="7" t="s">
        <v>134</v>
      </c>
      <c r="B92" s="8" t="s">
        <v>34</v>
      </c>
      <c r="C92" s="8" t="s">
        <v>135</v>
      </c>
      <c r="D92" s="8"/>
      <c r="E92" s="20">
        <f>E93</f>
        <v>3032.4</v>
      </c>
      <c r="F92" s="20">
        <f>F93</f>
        <v>2442.4</v>
      </c>
    </row>
    <row r="93" spans="1:6" ht="22.5" outlineLevel="7" x14ac:dyDescent="0.2">
      <c r="A93" s="7" t="s">
        <v>9</v>
      </c>
      <c r="B93" s="8" t="s">
        <v>34</v>
      </c>
      <c r="C93" s="8" t="s">
        <v>135</v>
      </c>
      <c r="D93" s="8" t="s">
        <v>8</v>
      </c>
      <c r="E93" s="20">
        <v>3032.4</v>
      </c>
      <c r="F93" s="20">
        <v>2442.4</v>
      </c>
    </row>
    <row r="94" spans="1:6" ht="45" hidden="1" outlineLevel="5" x14ac:dyDescent="0.2">
      <c r="A94" s="7" t="s">
        <v>131</v>
      </c>
      <c r="B94" s="8" t="s">
        <v>34</v>
      </c>
      <c r="C94" s="8" t="s">
        <v>135</v>
      </c>
      <c r="D94" s="8"/>
      <c r="E94" s="20"/>
      <c r="F94" s="20"/>
    </row>
    <row r="95" spans="1:6" ht="22.5" hidden="1" outlineLevel="7" x14ac:dyDescent="0.2">
      <c r="A95" s="7" t="s">
        <v>37</v>
      </c>
      <c r="B95" s="8" t="s">
        <v>34</v>
      </c>
      <c r="C95" s="8" t="s">
        <v>135</v>
      </c>
      <c r="D95" s="8" t="s">
        <v>36</v>
      </c>
      <c r="E95" s="20"/>
      <c r="F95" s="20"/>
    </row>
    <row r="96" spans="1:6" ht="22.5" outlineLevel="3" x14ac:dyDescent="0.2">
      <c r="A96" s="7" t="s">
        <v>136</v>
      </c>
      <c r="B96" s="8" t="s">
        <v>34</v>
      </c>
      <c r="C96" s="8" t="s">
        <v>137</v>
      </c>
      <c r="D96" s="8"/>
      <c r="E96" s="20">
        <f>E97</f>
        <v>145.19999999999999</v>
      </c>
      <c r="F96" s="20">
        <f>F97</f>
        <v>48.4</v>
      </c>
    </row>
    <row r="97" spans="1:6" outlineLevel="4" x14ac:dyDescent="0.2">
      <c r="A97" s="7" t="s">
        <v>39</v>
      </c>
      <c r="B97" s="8" t="s">
        <v>34</v>
      </c>
      <c r="C97" s="8" t="s">
        <v>137</v>
      </c>
      <c r="D97" s="8" t="s">
        <v>38</v>
      </c>
      <c r="E97" s="20">
        <v>145.19999999999999</v>
      </c>
      <c r="F97" s="20">
        <v>48.4</v>
      </c>
    </row>
    <row r="98" spans="1:6" outlineLevel="5" x14ac:dyDescent="0.2">
      <c r="A98" s="6" t="s">
        <v>41</v>
      </c>
      <c r="B98" s="5" t="s">
        <v>40</v>
      </c>
      <c r="C98" s="5"/>
      <c r="D98" s="5"/>
      <c r="E98" s="13">
        <f>E99</f>
        <v>546.14</v>
      </c>
      <c r="F98" s="13">
        <f>F99</f>
        <v>0</v>
      </c>
    </row>
    <row r="99" spans="1:6" outlineLevel="7" x14ac:dyDescent="0.2">
      <c r="A99" s="7" t="s">
        <v>138</v>
      </c>
      <c r="B99" s="8" t="s">
        <v>40</v>
      </c>
      <c r="C99" s="8" t="s">
        <v>139</v>
      </c>
      <c r="D99" s="8"/>
      <c r="E99" s="20">
        <f>E100</f>
        <v>546.14</v>
      </c>
      <c r="F99" s="20">
        <f>F100</f>
        <v>0</v>
      </c>
    </row>
    <row r="100" spans="1:6" ht="22.5" outlineLevel="1" x14ac:dyDescent="0.2">
      <c r="A100" s="7" t="s">
        <v>9</v>
      </c>
      <c r="B100" s="8" t="s">
        <v>40</v>
      </c>
      <c r="C100" s="8" t="s">
        <v>139</v>
      </c>
      <c r="D100" s="8" t="s">
        <v>8</v>
      </c>
      <c r="E100" s="20">
        <v>546.14</v>
      </c>
      <c r="F100" s="20">
        <v>0</v>
      </c>
    </row>
    <row r="101" spans="1:6" outlineLevel="3" x14ac:dyDescent="0.2">
      <c r="A101" s="6" t="s">
        <v>43</v>
      </c>
      <c r="B101" s="5" t="s">
        <v>42</v>
      </c>
      <c r="C101" s="5"/>
      <c r="D101" s="5"/>
      <c r="E101" s="13">
        <f>E102+E104+E106+E108+E110+E113+E115+E117</f>
        <v>4076.6</v>
      </c>
      <c r="F101" s="13">
        <f>F102+F104+F106+F108+F110+F113+F115+F117</f>
        <v>887.8</v>
      </c>
    </row>
    <row r="102" spans="1:6" outlineLevel="4" x14ac:dyDescent="0.2">
      <c r="A102" s="7" t="s">
        <v>140</v>
      </c>
      <c r="B102" s="8" t="s">
        <v>42</v>
      </c>
      <c r="C102" s="8" t="s">
        <v>141</v>
      </c>
      <c r="D102" s="8"/>
      <c r="E102" s="20">
        <f>E103</f>
        <v>818</v>
      </c>
      <c r="F102" s="20">
        <f>F103</f>
        <v>525.1</v>
      </c>
    </row>
    <row r="103" spans="1:6" ht="22.5" outlineLevel="5" x14ac:dyDescent="0.2">
      <c r="A103" s="7" t="s">
        <v>9</v>
      </c>
      <c r="B103" s="8" t="s">
        <v>42</v>
      </c>
      <c r="C103" s="8" t="s">
        <v>141</v>
      </c>
      <c r="D103" s="8" t="s">
        <v>8</v>
      </c>
      <c r="E103" s="20">
        <v>818</v>
      </c>
      <c r="F103" s="20">
        <v>525.1</v>
      </c>
    </row>
    <row r="104" spans="1:6" outlineLevel="7" x14ac:dyDescent="0.2">
      <c r="A104" s="7" t="s">
        <v>142</v>
      </c>
      <c r="B104" s="8" t="s">
        <v>42</v>
      </c>
      <c r="C104" s="8" t="s">
        <v>143</v>
      </c>
      <c r="D104" s="8"/>
      <c r="E104" s="20">
        <f>E105</f>
        <v>1582</v>
      </c>
      <c r="F104" s="20">
        <f>F105</f>
        <v>362.7</v>
      </c>
    </row>
    <row r="105" spans="1:6" ht="22.5" outlineLevel="3" x14ac:dyDescent="0.2">
      <c r="A105" s="7" t="s">
        <v>9</v>
      </c>
      <c r="B105" s="8" t="s">
        <v>42</v>
      </c>
      <c r="C105" s="8" t="s">
        <v>143</v>
      </c>
      <c r="D105" s="8" t="s">
        <v>8</v>
      </c>
      <c r="E105" s="20">
        <v>1582</v>
      </c>
      <c r="F105" s="20">
        <v>362.7</v>
      </c>
    </row>
    <row r="106" spans="1:6" outlineLevel="4" x14ac:dyDescent="0.2">
      <c r="A106" s="7" t="s">
        <v>144</v>
      </c>
      <c r="B106" s="8" t="s">
        <v>42</v>
      </c>
      <c r="C106" s="8" t="s">
        <v>145</v>
      </c>
      <c r="D106" s="8"/>
      <c r="E106" s="20">
        <f>E107</f>
        <v>30</v>
      </c>
      <c r="F106" s="20">
        <f>F107</f>
        <v>0</v>
      </c>
    </row>
    <row r="107" spans="1:6" ht="22.5" outlineLevel="5" x14ac:dyDescent="0.2">
      <c r="A107" s="7" t="s">
        <v>9</v>
      </c>
      <c r="B107" s="8" t="s">
        <v>42</v>
      </c>
      <c r="C107" s="8" t="s">
        <v>145</v>
      </c>
      <c r="D107" s="8" t="s">
        <v>8</v>
      </c>
      <c r="E107" s="20">
        <v>30</v>
      </c>
      <c r="F107" s="20">
        <v>0</v>
      </c>
    </row>
    <row r="108" spans="1:6" outlineLevel="7" x14ac:dyDescent="0.2">
      <c r="A108" s="7" t="s">
        <v>146</v>
      </c>
      <c r="B108" s="8" t="s">
        <v>42</v>
      </c>
      <c r="C108" s="8" t="s">
        <v>147</v>
      </c>
      <c r="D108" s="8"/>
      <c r="E108" s="20">
        <f>E109</f>
        <v>85</v>
      </c>
      <c r="F108" s="20">
        <f>F109</f>
        <v>0</v>
      </c>
    </row>
    <row r="109" spans="1:6" ht="22.5" outlineLevel="4" x14ac:dyDescent="0.2">
      <c r="A109" s="7" t="s">
        <v>9</v>
      </c>
      <c r="B109" s="8" t="s">
        <v>42</v>
      </c>
      <c r="C109" s="8" t="s">
        <v>147</v>
      </c>
      <c r="D109" s="8" t="s">
        <v>8</v>
      </c>
      <c r="E109" s="20">
        <v>85</v>
      </c>
      <c r="F109" s="20">
        <v>0</v>
      </c>
    </row>
    <row r="110" spans="1:6" outlineLevel="5" x14ac:dyDescent="0.2">
      <c r="A110" s="7" t="s">
        <v>148</v>
      </c>
      <c r="B110" s="8" t="s">
        <v>42</v>
      </c>
      <c r="C110" s="8" t="s">
        <v>149</v>
      </c>
      <c r="D110" s="8"/>
      <c r="E110" s="20">
        <f>E111</f>
        <v>60</v>
      </c>
      <c r="F110" s="20">
        <f>F111</f>
        <v>0</v>
      </c>
    </row>
    <row r="111" spans="1:6" outlineLevel="7" x14ac:dyDescent="0.2">
      <c r="A111" s="7" t="s">
        <v>150</v>
      </c>
      <c r="B111" s="8" t="s">
        <v>42</v>
      </c>
      <c r="C111" s="8" t="s">
        <v>151</v>
      </c>
      <c r="D111" s="8"/>
      <c r="E111" s="20">
        <f>E112</f>
        <v>60</v>
      </c>
      <c r="F111" s="20">
        <f>F112</f>
        <v>0</v>
      </c>
    </row>
    <row r="112" spans="1:6" ht="22.5" outlineLevel="7" x14ac:dyDescent="0.2">
      <c r="A112" s="7" t="s">
        <v>9</v>
      </c>
      <c r="B112" s="8" t="s">
        <v>42</v>
      </c>
      <c r="C112" s="8" t="s">
        <v>151</v>
      </c>
      <c r="D112" s="8" t="s">
        <v>8</v>
      </c>
      <c r="E112" s="20">
        <v>60</v>
      </c>
      <c r="F112" s="20">
        <v>0</v>
      </c>
    </row>
    <row r="113" spans="1:6" ht="45" outlineLevel="1" x14ac:dyDescent="0.2">
      <c r="A113" s="7" t="s">
        <v>152</v>
      </c>
      <c r="B113" s="8" t="s">
        <v>42</v>
      </c>
      <c r="C113" s="8" t="s">
        <v>153</v>
      </c>
      <c r="D113" s="8"/>
      <c r="E113" s="20">
        <f>E114</f>
        <v>1141.5999999999999</v>
      </c>
      <c r="F113" s="20">
        <f>F114</f>
        <v>0</v>
      </c>
    </row>
    <row r="114" spans="1:6" ht="22.5" outlineLevel="3" x14ac:dyDescent="0.2">
      <c r="A114" s="7" t="s">
        <v>9</v>
      </c>
      <c r="B114" s="8" t="s">
        <v>42</v>
      </c>
      <c r="C114" s="8" t="s">
        <v>153</v>
      </c>
      <c r="D114" s="8" t="s">
        <v>8</v>
      </c>
      <c r="E114" s="20">
        <v>1141.5999999999999</v>
      </c>
      <c r="F114" s="20">
        <v>0</v>
      </c>
    </row>
    <row r="115" spans="1:6" ht="56.25" outlineLevel="4" x14ac:dyDescent="0.2">
      <c r="A115" s="7" t="s">
        <v>154</v>
      </c>
      <c r="B115" s="8" t="s">
        <v>42</v>
      </c>
      <c r="C115" s="8" t="s">
        <v>155</v>
      </c>
      <c r="D115" s="8"/>
      <c r="E115" s="20">
        <f>E116</f>
        <v>200</v>
      </c>
      <c r="F115" s="20">
        <f>F116</f>
        <v>0</v>
      </c>
    </row>
    <row r="116" spans="1:6" ht="22.5" outlineLevel="7" x14ac:dyDescent="0.2">
      <c r="A116" s="7" t="s">
        <v>9</v>
      </c>
      <c r="B116" s="8" t="s">
        <v>42</v>
      </c>
      <c r="C116" s="8" t="s">
        <v>155</v>
      </c>
      <c r="D116" s="8" t="s">
        <v>8</v>
      </c>
      <c r="E116" s="20">
        <v>200</v>
      </c>
      <c r="F116" s="20">
        <v>0</v>
      </c>
    </row>
    <row r="117" spans="1:6" ht="22.5" outlineLevel="4" x14ac:dyDescent="0.2">
      <c r="A117" s="7" t="s">
        <v>156</v>
      </c>
      <c r="B117" s="8" t="s">
        <v>42</v>
      </c>
      <c r="C117" s="8" t="s">
        <v>157</v>
      </c>
      <c r="D117" s="8"/>
      <c r="E117" s="20">
        <f>E118</f>
        <v>160</v>
      </c>
      <c r="F117" s="20">
        <f>F118</f>
        <v>0</v>
      </c>
    </row>
    <row r="118" spans="1:6" ht="22.5" outlineLevel="7" x14ac:dyDescent="0.2">
      <c r="A118" s="7" t="s">
        <v>9</v>
      </c>
      <c r="B118" s="8" t="s">
        <v>42</v>
      </c>
      <c r="C118" s="8" t="s">
        <v>157</v>
      </c>
      <c r="D118" s="8" t="s">
        <v>8</v>
      </c>
      <c r="E118" s="20">
        <v>160</v>
      </c>
      <c r="F118" s="20">
        <v>0</v>
      </c>
    </row>
    <row r="119" spans="1:6" outlineLevel="4" x14ac:dyDescent="0.2">
      <c r="A119" s="6" t="s">
        <v>45</v>
      </c>
      <c r="B119" s="5" t="s">
        <v>44</v>
      </c>
      <c r="C119" s="5"/>
      <c r="D119" s="5"/>
      <c r="E119" s="13">
        <f t="shared" ref="E119:F121" si="1">E120</f>
        <v>35.15</v>
      </c>
      <c r="F119" s="13">
        <f t="shared" si="1"/>
        <v>0</v>
      </c>
    </row>
    <row r="120" spans="1:6" outlineLevel="7" x14ac:dyDescent="0.2">
      <c r="A120" s="6" t="s">
        <v>47</v>
      </c>
      <c r="B120" s="5" t="s">
        <v>46</v>
      </c>
      <c r="C120" s="5"/>
      <c r="D120" s="5"/>
      <c r="E120" s="13">
        <f t="shared" si="1"/>
        <v>35.15</v>
      </c>
      <c r="F120" s="13">
        <f t="shared" si="1"/>
        <v>0</v>
      </c>
    </row>
    <row r="121" spans="1:6" outlineLevel="4" x14ac:dyDescent="0.2">
      <c r="A121" s="7" t="s">
        <v>158</v>
      </c>
      <c r="B121" s="8" t="s">
        <v>46</v>
      </c>
      <c r="C121" s="8" t="s">
        <v>159</v>
      </c>
      <c r="D121" s="8"/>
      <c r="E121" s="20">
        <f t="shared" si="1"/>
        <v>35.15</v>
      </c>
      <c r="F121" s="20">
        <f t="shared" si="1"/>
        <v>0</v>
      </c>
    </row>
    <row r="122" spans="1:6" ht="22.5" outlineLevel="7" x14ac:dyDescent="0.2">
      <c r="A122" s="7" t="s">
        <v>9</v>
      </c>
      <c r="B122" s="8" t="s">
        <v>46</v>
      </c>
      <c r="C122" s="8" t="s">
        <v>159</v>
      </c>
      <c r="D122" s="8" t="s">
        <v>8</v>
      </c>
      <c r="E122" s="20">
        <v>35.15</v>
      </c>
      <c r="F122" s="20">
        <v>0</v>
      </c>
    </row>
    <row r="123" spans="1:6" outlineLevel="4" x14ac:dyDescent="0.2">
      <c r="A123" s="6" t="s">
        <v>49</v>
      </c>
      <c r="B123" s="5" t="s">
        <v>48</v>
      </c>
      <c r="C123" s="5"/>
      <c r="D123" s="5"/>
      <c r="E123" s="13">
        <f>E124+E147</f>
        <v>2054</v>
      </c>
      <c r="F123" s="13">
        <f>F124+F147</f>
        <v>656.1</v>
      </c>
    </row>
    <row r="124" spans="1:6" outlineLevel="7" x14ac:dyDescent="0.2">
      <c r="A124" s="6" t="s">
        <v>51</v>
      </c>
      <c r="B124" s="5" t="s">
        <v>50</v>
      </c>
      <c r="C124" s="5"/>
      <c r="D124" s="5"/>
      <c r="E124" s="13">
        <f>E125+E130+E133+E136+E139+E144</f>
        <v>1974</v>
      </c>
      <c r="F124" s="13">
        <f>F125+F130+F133+F136+F139+F144</f>
        <v>614.6</v>
      </c>
    </row>
    <row r="125" spans="1:6" x14ac:dyDescent="0.2">
      <c r="A125" s="7" t="s">
        <v>160</v>
      </c>
      <c r="B125" s="8" t="s">
        <v>50</v>
      </c>
      <c r="C125" s="8" t="s">
        <v>161</v>
      </c>
      <c r="D125" s="8"/>
      <c r="E125" s="20">
        <f>E126+E127+E128+E129</f>
        <v>819.3</v>
      </c>
      <c r="F125" s="20">
        <f>F126+F127+F128+F129</f>
        <v>261.8</v>
      </c>
    </row>
    <row r="126" spans="1:6" outlineLevel="1" x14ac:dyDescent="0.2">
      <c r="A126" s="7" t="s">
        <v>162</v>
      </c>
      <c r="B126" s="8" t="s">
        <v>50</v>
      </c>
      <c r="C126" s="8" t="s">
        <v>161</v>
      </c>
      <c r="D126" s="8" t="s">
        <v>52</v>
      </c>
      <c r="E126" s="20">
        <v>493.7</v>
      </c>
      <c r="F126" s="20">
        <v>184.6</v>
      </c>
    </row>
    <row r="127" spans="1:6" ht="22.5" outlineLevel="3" x14ac:dyDescent="0.2">
      <c r="A127" s="7" t="s">
        <v>54</v>
      </c>
      <c r="B127" s="8" t="s">
        <v>50</v>
      </c>
      <c r="C127" s="8" t="s">
        <v>161</v>
      </c>
      <c r="D127" s="8" t="s">
        <v>53</v>
      </c>
      <c r="E127" s="20">
        <v>10</v>
      </c>
      <c r="F127" s="20">
        <v>0</v>
      </c>
    </row>
    <row r="128" spans="1:6" ht="33.75" outlineLevel="4" x14ac:dyDescent="0.2">
      <c r="A128" s="7" t="s">
        <v>163</v>
      </c>
      <c r="B128" s="8" t="s">
        <v>50</v>
      </c>
      <c r="C128" s="8" t="s">
        <v>161</v>
      </c>
      <c r="D128" s="8" t="s">
        <v>164</v>
      </c>
      <c r="E128" s="20">
        <v>213.6</v>
      </c>
      <c r="F128" s="20">
        <v>66.400000000000006</v>
      </c>
    </row>
    <row r="129" spans="1:6" ht="22.5" outlineLevel="5" x14ac:dyDescent="0.2">
      <c r="A129" s="7" t="s">
        <v>9</v>
      </c>
      <c r="B129" s="8" t="s">
        <v>50</v>
      </c>
      <c r="C129" s="8" t="s">
        <v>161</v>
      </c>
      <c r="D129" s="8" t="s">
        <v>8</v>
      </c>
      <c r="E129" s="20">
        <v>102</v>
      </c>
      <c r="F129" s="20">
        <v>10.8</v>
      </c>
    </row>
    <row r="130" spans="1:6" ht="22.5" outlineLevel="7" x14ac:dyDescent="0.2">
      <c r="A130" s="7" t="s">
        <v>165</v>
      </c>
      <c r="B130" s="8" t="s">
        <v>50</v>
      </c>
      <c r="C130" s="8" t="s">
        <v>166</v>
      </c>
      <c r="D130" s="8"/>
      <c r="E130" s="20">
        <v>74</v>
      </c>
      <c r="F130" s="20">
        <v>0</v>
      </c>
    </row>
    <row r="131" spans="1:6" x14ac:dyDescent="0.2">
      <c r="A131" s="7" t="s">
        <v>162</v>
      </c>
      <c r="B131" s="8" t="s">
        <v>50</v>
      </c>
      <c r="C131" s="8" t="s">
        <v>166</v>
      </c>
      <c r="D131" s="8" t="s">
        <v>52</v>
      </c>
      <c r="E131" s="20">
        <v>51.7</v>
      </c>
      <c r="F131" s="20">
        <v>0</v>
      </c>
    </row>
    <row r="132" spans="1:6" ht="33.75" outlineLevel="1" x14ac:dyDescent="0.2">
      <c r="A132" s="7" t="s">
        <v>163</v>
      </c>
      <c r="B132" s="8" t="s">
        <v>50</v>
      </c>
      <c r="C132" s="8" t="s">
        <v>166</v>
      </c>
      <c r="D132" s="8" t="s">
        <v>164</v>
      </c>
      <c r="E132" s="20">
        <v>22.35</v>
      </c>
      <c r="F132" s="20">
        <v>0</v>
      </c>
    </row>
    <row r="133" spans="1:6" ht="22.5" outlineLevel="3" x14ac:dyDescent="0.2">
      <c r="A133" s="7" t="s">
        <v>167</v>
      </c>
      <c r="B133" s="8" t="s">
        <v>50</v>
      </c>
      <c r="C133" s="8" t="s">
        <v>168</v>
      </c>
      <c r="D133" s="8"/>
      <c r="E133" s="20">
        <f>E134+E135</f>
        <v>445</v>
      </c>
      <c r="F133" s="20">
        <f>F134+F135</f>
        <v>168</v>
      </c>
    </row>
    <row r="134" spans="1:6" outlineLevel="4" x14ac:dyDescent="0.2">
      <c r="A134" s="7" t="s">
        <v>162</v>
      </c>
      <c r="B134" s="8" t="s">
        <v>50</v>
      </c>
      <c r="C134" s="8" t="s">
        <v>168</v>
      </c>
      <c r="D134" s="8" t="s">
        <v>52</v>
      </c>
      <c r="E134" s="20">
        <v>310.5</v>
      </c>
      <c r="F134" s="20">
        <v>129.4</v>
      </c>
    </row>
    <row r="135" spans="1:6" ht="33.75" outlineLevel="5" x14ac:dyDescent="0.2">
      <c r="A135" s="7" t="s">
        <v>163</v>
      </c>
      <c r="B135" s="8" t="s">
        <v>50</v>
      </c>
      <c r="C135" s="8" t="s">
        <v>168</v>
      </c>
      <c r="D135" s="8" t="s">
        <v>164</v>
      </c>
      <c r="E135" s="20">
        <v>134.5</v>
      </c>
      <c r="F135" s="20">
        <v>38.6</v>
      </c>
    </row>
    <row r="136" spans="1:6" ht="22.5" outlineLevel="7" x14ac:dyDescent="0.2">
      <c r="A136" s="7" t="s">
        <v>165</v>
      </c>
      <c r="B136" s="8" t="s">
        <v>50</v>
      </c>
      <c r="C136" s="8" t="s">
        <v>169</v>
      </c>
      <c r="D136" s="8"/>
      <c r="E136" s="20">
        <v>35.799999999999997</v>
      </c>
      <c r="F136" s="20">
        <f>F137+F138</f>
        <v>0</v>
      </c>
    </row>
    <row r="137" spans="1:6" outlineLevel="7" x14ac:dyDescent="0.2">
      <c r="A137" s="7" t="s">
        <v>162</v>
      </c>
      <c r="B137" s="8" t="s">
        <v>50</v>
      </c>
      <c r="C137" s="8" t="s">
        <v>169</v>
      </c>
      <c r="D137" s="8" t="s">
        <v>52</v>
      </c>
      <c r="E137" s="20">
        <v>25</v>
      </c>
      <c r="F137" s="20">
        <v>0</v>
      </c>
    </row>
    <row r="138" spans="1:6" ht="33.75" x14ac:dyDescent="0.2">
      <c r="A138" s="7" t="s">
        <v>163</v>
      </c>
      <c r="B138" s="8" t="s">
        <v>50</v>
      </c>
      <c r="C138" s="8" t="s">
        <v>169</v>
      </c>
      <c r="D138" s="8" t="s">
        <v>164</v>
      </c>
      <c r="E138" s="20">
        <v>10.81</v>
      </c>
      <c r="F138" s="20">
        <v>0</v>
      </c>
    </row>
    <row r="139" spans="1:6" x14ac:dyDescent="0.2">
      <c r="A139" s="7" t="s">
        <v>160</v>
      </c>
      <c r="B139" s="8" t="s">
        <v>50</v>
      </c>
      <c r="C139" s="8" t="s">
        <v>170</v>
      </c>
      <c r="D139" s="8"/>
      <c r="E139" s="20">
        <f>E140+E141+E142+E143</f>
        <v>561.70000000000005</v>
      </c>
      <c r="F139" s="20">
        <f>F140+F141+F142+F143</f>
        <v>184.8</v>
      </c>
    </row>
    <row r="140" spans="1:6" x14ac:dyDescent="0.2">
      <c r="A140" s="7" t="s">
        <v>162</v>
      </c>
      <c r="B140" s="8" t="s">
        <v>50</v>
      </c>
      <c r="C140" s="8" t="s">
        <v>170</v>
      </c>
      <c r="D140" s="8" t="s">
        <v>52</v>
      </c>
      <c r="E140" s="20">
        <v>288.8</v>
      </c>
      <c r="F140" s="20">
        <v>120.3</v>
      </c>
    </row>
    <row r="141" spans="1:6" ht="22.5" x14ac:dyDescent="0.2">
      <c r="A141" s="7" t="s">
        <v>54</v>
      </c>
      <c r="B141" s="8" t="s">
        <v>50</v>
      </c>
      <c r="C141" s="8" t="s">
        <v>170</v>
      </c>
      <c r="D141" s="8" t="s">
        <v>53</v>
      </c>
      <c r="E141" s="20">
        <v>3</v>
      </c>
      <c r="F141" s="20">
        <v>0</v>
      </c>
    </row>
    <row r="142" spans="1:6" ht="33.75" x14ac:dyDescent="0.2">
      <c r="A142" s="7" t="s">
        <v>163</v>
      </c>
      <c r="B142" s="8" t="s">
        <v>50</v>
      </c>
      <c r="C142" s="8" t="s">
        <v>170</v>
      </c>
      <c r="D142" s="8" t="s">
        <v>164</v>
      </c>
      <c r="E142" s="20">
        <v>124.9</v>
      </c>
      <c r="F142" s="20">
        <v>34.5</v>
      </c>
    </row>
    <row r="143" spans="1:6" ht="22.5" x14ac:dyDescent="0.2">
      <c r="A143" s="7" t="s">
        <v>9</v>
      </c>
      <c r="B143" s="8" t="s">
        <v>50</v>
      </c>
      <c r="C143" s="8" t="s">
        <v>170</v>
      </c>
      <c r="D143" s="8" t="s">
        <v>8</v>
      </c>
      <c r="E143" s="20">
        <v>145</v>
      </c>
      <c r="F143" s="20">
        <v>30</v>
      </c>
    </row>
    <row r="144" spans="1:6" ht="22.5" x14ac:dyDescent="0.2">
      <c r="A144" s="7" t="s">
        <v>165</v>
      </c>
      <c r="B144" s="8" t="s">
        <v>50</v>
      </c>
      <c r="C144" s="8" t="s">
        <v>171</v>
      </c>
      <c r="D144" s="8"/>
      <c r="E144" s="20">
        <v>38.200000000000003</v>
      </c>
      <c r="F144" s="20">
        <f>F145+F146</f>
        <v>0</v>
      </c>
    </row>
    <row r="145" spans="1:6" x14ac:dyDescent="0.2">
      <c r="A145" s="7" t="s">
        <v>162</v>
      </c>
      <c r="B145" s="8" t="s">
        <v>50</v>
      </c>
      <c r="C145" s="8" t="s">
        <v>171</v>
      </c>
      <c r="D145" s="8" t="s">
        <v>52</v>
      </c>
      <c r="E145" s="20">
        <v>26.7</v>
      </c>
      <c r="F145" s="20">
        <v>0</v>
      </c>
    </row>
    <row r="146" spans="1:6" ht="33.75" x14ac:dyDescent="0.2">
      <c r="A146" s="7" t="s">
        <v>163</v>
      </c>
      <c r="B146" s="8" t="s">
        <v>50</v>
      </c>
      <c r="C146" s="8" t="s">
        <v>171</v>
      </c>
      <c r="D146" s="8" t="s">
        <v>164</v>
      </c>
      <c r="E146" s="20">
        <v>11.5</v>
      </c>
      <c r="F146" s="20">
        <v>0</v>
      </c>
    </row>
    <row r="147" spans="1:6" x14ac:dyDescent="0.2">
      <c r="A147" s="6" t="s">
        <v>58</v>
      </c>
      <c r="B147" s="5" t="s">
        <v>57</v>
      </c>
      <c r="C147" s="5"/>
      <c r="D147" s="5"/>
      <c r="E147" s="13">
        <v>80</v>
      </c>
      <c r="F147" s="13">
        <v>41.5</v>
      </c>
    </row>
    <row r="148" spans="1:6" x14ac:dyDescent="0.2">
      <c r="A148" s="7" t="s">
        <v>172</v>
      </c>
      <c r="B148" s="8" t="s">
        <v>57</v>
      </c>
      <c r="C148" s="8" t="s">
        <v>173</v>
      </c>
      <c r="D148" s="8"/>
      <c r="E148" s="20">
        <v>80</v>
      </c>
      <c r="F148" s="20">
        <v>41.5</v>
      </c>
    </row>
    <row r="149" spans="1:6" ht="22.5" x14ac:dyDescent="0.2">
      <c r="A149" s="7" t="s">
        <v>9</v>
      </c>
      <c r="B149" s="8" t="s">
        <v>57</v>
      </c>
      <c r="C149" s="8" t="s">
        <v>173</v>
      </c>
      <c r="D149" s="8" t="s">
        <v>8</v>
      </c>
      <c r="E149" s="20">
        <v>80</v>
      </c>
      <c r="F149" s="20">
        <v>41.5</v>
      </c>
    </row>
    <row r="150" spans="1:6" x14ac:dyDescent="0.2">
      <c r="A150" s="6" t="s">
        <v>69</v>
      </c>
      <c r="B150" s="5" t="s">
        <v>59</v>
      </c>
      <c r="C150" s="5"/>
      <c r="D150" s="5"/>
      <c r="E150" s="13">
        <f t="shared" ref="E150:F152" si="2">E151</f>
        <v>438</v>
      </c>
      <c r="F150" s="13">
        <f t="shared" si="2"/>
        <v>155</v>
      </c>
    </row>
    <row r="151" spans="1:6" x14ac:dyDescent="0.2">
      <c r="A151" s="6" t="s">
        <v>61</v>
      </c>
      <c r="B151" s="5" t="s">
        <v>60</v>
      </c>
      <c r="C151" s="5"/>
      <c r="D151" s="5"/>
      <c r="E151" s="13">
        <f t="shared" si="2"/>
        <v>438</v>
      </c>
      <c r="F151" s="13">
        <f t="shared" si="2"/>
        <v>155</v>
      </c>
    </row>
    <row r="152" spans="1:6" ht="22.5" x14ac:dyDescent="0.2">
      <c r="A152" s="7" t="s">
        <v>174</v>
      </c>
      <c r="B152" s="8" t="s">
        <v>60</v>
      </c>
      <c r="C152" s="8" t="s">
        <v>175</v>
      </c>
      <c r="D152" s="8"/>
      <c r="E152" s="20">
        <f t="shared" si="2"/>
        <v>438</v>
      </c>
      <c r="F152" s="20">
        <f t="shared" si="2"/>
        <v>155</v>
      </c>
    </row>
    <row r="153" spans="1:6" ht="22.5" x14ac:dyDescent="0.2">
      <c r="A153" s="7" t="s">
        <v>63</v>
      </c>
      <c r="B153" s="8" t="s">
        <v>60</v>
      </c>
      <c r="C153" s="8" t="s">
        <v>175</v>
      </c>
      <c r="D153" s="8" t="s">
        <v>62</v>
      </c>
      <c r="E153" s="20">
        <v>438</v>
      </c>
      <c r="F153" s="20">
        <v>155</v>
      </c>
    </row>
    <row r="154" spans="1:6" x14ac:dyDescent="0.2">
      <c r="A154" s="6" t="s">
        <v>65</v>
      </c>
      <c r="B154" s="5" t="s">
        <v>64</v>
      </c>
      <c r="C154" s="5"/>
      <c r="D154" s="5"/>
      <c r="E154" s="13">
        <f>E155</f>
        <v>252.9</v>
      </c>
      <c r="F154" s="13">
        <f>F155</f>
        <v>143.5</v>
      </c>
    </row>
    <row r="155" spans="1:6" x14ac:dyDescent="0.2">
      <c r="A155" s="6" t="s">
        <v>67</v>
      </c>
      <c r="B155" s="5" t="s">
        <v>66</v>
      </c>
      <c r="C155" s="5"/>
      <c r="D155" s="5"/>
      <c r="E155" s="13">
        <f>E156+E160</f>
        <v>252.9</v>
      </c>
      <c r="F155" s="13">
        <f>F156+F160</f>
        <v>143.5</v>
      </c>
    </row>
    <row r="156" spans="1:6" ht="12.75" customHeight="1" x14ac:dyDescent="0.2">
      <c r="A156" s="7" t="s">
        <v>160</v>
      </c>
      <c r="B156" s="8" t="s">
        <v>66</v>
      </c>
      <c r="C156" s="8" t="s">
        <v>176</v>
      </c>
      <c r="D156" s="8"/>
      <c r="E156" s="20">
        <f>E157+E158+E159</f>
        <v>205.5</v>
      </c>
      <c r="F156" s="20">
        <f>F157+F158+F159</f>
        <v>100</v>
      </c>
    </row>
    <row r="157" spans="1:6" ht="12.75" customHeight="1" x14ac:dyDescent="0.2">
      <c r="A157" s="7" t="s">
        <v>162</v>
      </c>
      <c r="B157" s="8" t="s">
        <v>66</v>
      </c>
      <c r="C157" s="8" t="s">
        <v>176</v>
      </c>
      <c r="D157" s="8" t="s">
        <v>52</v>
      </c>
      <c r="E157" s="20">
        <v>109.1</v>
      </c>
      <c r="F157" s="20">
        <v>55.3</v>
      </c>
    </row>
    <row r="158" spans="1:6" ht="36.75" customHeight="1" x14ac:dyDescent="0.2">
      <c r="A158" s="7" t="s">
        <v>163</v>
      </c>
      <c r="B158" s="8" t="s">
        <v>66</v>
      </c>
      <c r="C158" s="8" t="s">
        <v>176</v>
      </c>
      <c r="D158" s="8" t="s">
        <v>164</v>
      </c>
      <c r="E158" s="20">
        <v>47.2</v>
      </c>
      <c r="F158" s="20">
        <v>15.5</v>
      </c>
    </row>
    <row r="159" spans="1:6" ht="24" customHeight="1" x14ac:dyDescent="0.2">
      <c r="A159" s="7" t="s">
        <v>9</v>
      </c>
      <c r="B159" s="8" t="s">
        <v>66</v>
      </c>
      <c r="C159" s="8" t="s">
        <v>176</v>
      </c>
      <c r="D159" s="8" t="s">
        <v>8</v>
      </c>
      <c r="E159" s="20">
        <v>49.2</v>
      </c>
      <c r="F159" s="20">
        <v>29.2</v>
      </c>
    </row>
    <row r="160" spans="1:6" ht="24" customHeight="1" x14ac:dyDescent="0.2">
      <c r="A160" s="7" t="s">
        <v>177</v>
      </c>
      <c r="B160" s="8" t="s">
        <v>66</v>
      </c>
      <c r="C160" s="8" t="s">
        <v>178</v>
      </c>
      <c r="D160" s="8"/>
      <c r="E160" s="20">
        <v>47.4</v>
      </c>
      <c r="F160" s="20">
        <f>F161</f>
        <v>43.5</v>
      </c>
    </row>
    <row r="161" spans="1:6" ht="27.75" customHeight="1" x14ac:dyDescent="0.2">
      <c r="A161" s="7" t="s">
        <v>56</v>
      </c>
      <c r="B161" s="8" t="s">
        <v>66</v>
      </c>
      <c r="C161" s="8" t="s">
        <v>178</v>
      </c>
      <c r="D161" s="8" t="s">
        <v>55</v>
      </c>
      <c r="E161" s="20">
        <v>47.4</v>
      </c>
      <c r="F161" s="20">
        <v>43.5</v>
      </c>
    </row>
    <row r="162" spans="1:6" ht="12.75" customHeight="1" x14ac:dyDescent="0.2">
      <c r="A162" s="9" t="s">
        <v>68</v>
      </c>
      <c r="B162" s="10"/>
      <c r="C162" s="9"/>
      <c r="D162" s="9"/>
      <c r="E162" s="21">
        <f>E16+E53+E58+E65+E86+E119+E123+E150+E154</f>
        <v>39404.32</v>
      </c>
      <c r="F162" s="21">
        <f>F16+F53+F58+F65+F86+F119+F123+F150+F154</f>
        <v>9404.7000000000007</v>
      </c>
    </row>
    <row r="163" spans="1:6" ht="12.75" customHeight="1" x14ac:dyDescent="0.2">
      <c r="E163" s="22"/>
    </row>
  </sheetData>
  <mergeCells count="10">
    <mergeCell ref="E14:F14"/>
    <mergeCell ref="B7:F7"/>
    <mergeCell ref="A8:F8"/>
    <mergeCell ref="A10:F13"/>
    <mergeCell ref="B1:F1"/>
    <mergeCell ref="A2:F2"/>
    <mergeCell ref="A3:F3"/>
    <mergeCell ref="A4:F4"/>
    <mergeCell ref="A5:F5"/>
    <mergeCell ref="A6:F6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Бюджет!SIGN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</cp:lastModifiedBy>
  <cp:lastPrinted>2016-07-11T08:35:19Z</cp:lastPrinted>
  <dcterms:created xsi:type="dcterms:W3CDTF">2002-03-11T10:22:12Z</dcterms:created>
  <dcterms:modified xsi:type="dcterms:W3CDTF">2016-07-11T08:35:20Z</dcterms:modified>
</cp:coreProperties>
</file>